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20" activeTab="0"/>
  </bookViews>
  <sheets>
    <sheet name="массовые разряды" sheetId="1" r:id="rId1"/>
  </sheets>
  <definedNames>
    <definedName name="_xlnm.Print_Area" localSheetId="0">'массовые разряды'!$A$1:$V$124</definedName>
  </definedNames>
  <calcPr fullCalcOnLoad="1"/>
</workbook>
</file>

<file path=xl/sharedStrings.xml><?xml version="1.0" encoding="utf-8"?>
<sst xmlns="http://schemas.openxmlformats.org/spreadsheetml/2006/main" count="642" uniqueCount="300">
  <si>
    <t>4</t>
  </si>
  <si>
    <t>5</t>
  </si>
  <si>
    <t>МС</t>
  </si>
  <si>
    <t>КМС</t>
  </si>
  <si>
    <t>2</t>
  </si>
  <si>
    <t>3</t>
  </si>
  <si>
    <t>Спортивные разряды</t>
  </si>
  <si>
    <t>Юношеские спортивные разряды</t>
  </si>
  <si>
    <t>I</t>
  </si>
  <si>
    <t>II</t>
  </si>
  <si>
    <t>III</t>
  </si>
  <si>
    <t>1</t>
  </si>
  <si>
    <t>1-2</t>
  </si>
  <si>
    <t>1-5</t>
  </si>
  <si>
    <t>1-4</t>
  </si>
  <si>
    <t>1-6</t>
  </si>
  <si>
    <t>1-3</t>
  </si>
  <si>
    <t>Мужчины, женщины</t>
  </si>
  <si>
    <t>4-8</t>
  </si>
  <si>
    <t>Статус спортивных соревнований</t>
  </si>
  <si>
    <t>3-5</t>
  </si>
  <si>
    <t>№ п/п</t>
  </si>
  <si>
    <t>Дистанция</t>
  </si>
  <si>
    <t>Единицы измерения</t>
  </si>
  <si>
    <t xml:space="preserve">I </t>
  </si>
  <si>
    <t xml:space="preserve">II </t>
  </si>
  <si>
    <t xml:space="preserve">III </t>
  </si>
  <si>
    <t>12,5 км</t>
  </si>
  <si>
    <t>10 км</t>
  </si>
  <si>
    <t>7.5 км</t>
  </si>
  <si>
    <t>6 км</t>
  </si>
  <si>
    <t>4 км</t>
  </si>
  <si>
    <t>7,5 км</t>
  </si>
  <si>
    <t>Ачери-гонка</t>
  </si>
  <si>
    <t>8 км</t>
  </si>
  <si>
    <t>Ачери-спринт</t>
  </si>
  <si>
    <t>Ачери-персьют</t>
  </si>
  <si>
    <t xml:space="preserve"> 10 км</t>
  </si>
  <si>
    <t>Ачери-масстарт</t>
  </si>
  <si>
    <t>Ачери-кросс</t>
  </si>
  <si>
    <t xml:space="preserve">Пол, возраст                                  </t>
  </si>
  <si>
    <t>6</t>
  </si>
  <si>
    <t>7</t>
  </si>
  <si>
    <t>8</t>
  </si>
  <si>
    <t>9</t>
  </si>
  <si>
    <t>2-5</t>
  </si>
  <si>
    <t>3-4</t>
  </si>
  <si>
    <t>2-6</t>
  </si>
  <si>
    <t>Другие официальные спортивные соревнования субъекта Российской Федерации</t>
  </si>
  <si>
    <t>5-9</t>
  </si>
  <si>
    <t>3-7</t>
  </si>
  <si>
    <t>Чемпионат муниципального образования</t>
  </si>
  <si>
    <t>Первенство муниципального образования</t>
  </si>
  <si>
    <t>Требование: занять место</t>
  </si>
  <si>
    <t>Иные условия</t>
  </si>
  <si>
    <t>1. Нормы состоят из технического результата, включающего время прохождения дистанции и штрафа за стрельбу.</t>
  </si>
  <si>
    <t>Чемпионат субъекта Российской Федерации (кроме
 г. Москвы и 
г. Санкт-Петербурга)</t>
  </si>
  <si>
    <t>Первенство субъекта Российской Федерации (кроме
 г. Москвы и 
г. Санкт-Петербурга)</t>
  </si>
  <si>
    <r>
      <t>Спортивная дисциплина</t>
    </r>
    <r>
      <rPr>
        <vertAlign val="superscript"/>
        <sz val="14"/>
        <rFont val="Times New Roman"/>
        <family val="1"/>
      </rPr>
      <t>4</t>
    </r>
  </si>
  <si>
    <t>Спортивная дисциплина</t>
  </si>
  <si>
    <t>МСМК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</si>
  <si>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</si>
  <si>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</si>
  <si>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</si>
  <si>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</si>
  <si>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</si>
  <si>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</si>
  <si>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</si>
  <si>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</si>
  <si>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</si>
  <si>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</si>
  <si>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</si>
  <si>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</si>
  <si>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Очки</t>
  </si>
  <si>
    <t>586</t>
  </si>
  <si>
    <t>582</t>
  </si>
  <si>
    <t>570</t>
  </si>
  <si>
    <t>566</t>
  </si>
  <si>
    <t>530</t>
  </si>
  <si>
    <t>525</t>
  </si>
  <si>
    <t>500</t>
  </si>
  <si>
    <t>490</t>
  </si>
  <si>
    <t>455</t>
  </si>
  <si>
    <t>450</t>
  </si>
  <si>
    <t>415</t>
  </si>
  <si>
    <t>410</t>
  </si>
  <si>
    <t>375</t>
  </si>
  <si>
    <t>370</t>
  </si>
  <si>
    <t>335</t>
  </si>
  <si>
    <t>330</t>
  </si>
  <si>
    <t>295</t>
  </si>
  <si>
    <t>290</t>
  </si>
  <si>
    <t>550</t>
  </si>
  <si>
    <t>540</t>
  </si>
  <si>
    <t>520</t>
  </si>
  <si>
    <t>480</t>
  </si>
  <si>
    <t>470</t>
  </si>
  <si>
    <t>430</t>
  </si>
  <si>
    <t>420</t>
  </si>
  <si>
    <t>400</t>
  </si>
  <si>
    <t>390</t>
  </si>
  <si>
    <t>360</t>
  </si>
  <si>
    <t>1100</t>
  </si>
  <si>
    <t>1050</t>
  </si>
  <si>
    <t>1000</t>
  </si>
  <si>
    <t>950</t>
  </si>
  <si>
    <t>900</t>
  </si>
  <si>
    <t>670</t>
  </si>
  <si>
    <t>664</t>
  </si>
  <si>
    <t>640</t>
  </si>
  <si>
    <t>630</t>
  </si>
  <si>
    <t>615</t>
  </si>
  <si>
    <t>600</t>
  </si>
  <si>
    <t>580</t>
  </si>
  <si>
    <t>560</t>
  </si>
  <si>
    <t>510</t>
  </si>
  <si>
    <t>990</t>
  </si>
  <si>
    <t>940</t>
  </si>
  <si>
    <t>890</t>
  </si>
  <si>
    <t>1320</t>
  </si>
  <si>
    <t>1250</t>
  </si>
  <si>
    <t>1180</t>
  </si>
  <si>
    <t>1120</t>
  </si>
  <si>
    <t>980</t>
  </si>
  <si>
    <t>460</t>
  </si>
  <si>
    <t>565</t>
  </si>
  <si>
    <t>575</t>
  </si>
  <si>
    <t>440</t>
  </si>
  <si>
    <t>380</t>
  </si>
  <si>
    <t>685</t>
  </si>
  <si>
    <t>675</t>
  </si>
  <si>
    <t>660</t>
  </si>
  <si>
    <t>655</t>
  </si>
  <si>
    <t>620</t>
  </si>
  <si>
    <t>610</t>
  </si>
  <si>
    <t>585</t>
  </si>
  <si>
    <t>555</t>
  </si>
  <si>
    <t>535</t>
  </si>
  <si>
    <t>505</t>
  </si>
  <si>
    <t>1380</t>
  </si>
  <si>
    <t>1300</t>
  </si>
  <si>
    <t>1230</t>
  </si>
  <si>
    <t>1140</t>
  </si>
  <si>
    <t>1020</t>
  </si>
  <si>
    <t>22</t>
  </si>
  <si>
    <t>1370</t>
  </si>
  <si>
    <t>1160</t>
  </si>
  <si>
    <t>23</t>
  </si>
  <si>
    <t>700</t>
  </si>
  <si>
    <t>690</t>
  </si>
  <si>
    <t>680</t>
  </si>
  <si>
    <t>650</t>
  </si>
  <si>
    <t>590</t>
  </si>
  <si>
    <t>Сокращения, используемые в настоящих нормах, требованиях и условиях их выполнения по виду спорта «стрельба из лука»:</t>
  </si>
  <si>
    <r>
      <rPr>
        <vertAlign val="superscript"/>
        <sz val="14"/>
        <rFont val="Times New Roman Cyr"/>
        <family val="0"/>
      </rPr>
      <t>4</t>
    </r>
    <r>
      <rPr>
        <sz val="14"/>
        <rFont val="Times New Roman Cyr"/>
        <family val="0"/>
      </rPr>
      <t>Включая спортивные дисциплины в наименованиях которых содержатся указанные слова.</t>
    </r>
  </si>
  <si>
    <t>Другие всероссийские спортивные соревнования, включенные в ЕКП</t>
  </si>
  <si>
    <t>ч, мин, с</t>
  </si>
  <si>
    <t>мин, с</t>
  </si>
  <si>
    <t>М</t>
  </si>
  <si>
    <t>Ж</t>
  </si>
  <si>
    <t>Содержание спортивной дисциплины</t>
  </si>
  <si>
    <t>30 выстрелов</t>
  </si>
  <si>
    <t>220</t>
  </si>
  <si>
    <t>210</t>
  </si>
  <si>
    <t>205</t>
  </si>
  <si>
    <t>200</t>
  </si>
  <si>
    <t>60 выстрелов</t>
  </si>
  <si>
    <t>405</t>
  </si>
  <si>
    <t>260</t>
  </si>
  <si>
    <t>250</t>
  </si>
  <si>
    <t>240</t>
  </si>
  <si>
    <t>235</t>
  </si>
  <si>
    <t>215</t>
  </si>
  <si>
    <t>195</t>
  </si>
  <si>
    <t>190</t>
  </si>
  <si>
    <t>175</t>
  </si>
  <si>
    <t>170</t>
  </si>
  <si>
    <t>155</t>
  </si>
  <si>
    <t>150</t>
  </si>
  <si>
    <t>230</t>
  </si>
  <si>
    <t>225</t>
  </si>
  <si>
    <t xml:space="preserve"> </t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</si>
  <si>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</si>
  <si>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Юноши, девушки
(до 19 лет)</t>
  </si>
  <si>
    <t>Юниоры, юниорки
(до 21 года)</t>
  </si>
  <si>
    <t>Мальчики, девочки
(до 16 лет)</t>
  </si>
  <si>
    <t>3. Первенства субъектов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муниципального образования среди лиц с ограничением верхней границы возраста проводятся в возрастных группах: юниоры, юниорки (до 21 года), юноши, девушки (до 19 лет), мальчики, девочки (до 16 лет).</t>
  </si>
  <si>
    <t>4. Для участия в спортивных соревнованиях спортивного сезона с 1 ноября по 31 октября, спортсмен должен достичь установленного возраста в календарный год начала спортивного сезона.</t>
  </si>
  <si>
    <t>БЛ - 12 м (30+30 выстрелов)</t>
  </si>
  <si>
    <t>КЛ - 12 м (30+30 выстрелов)</t>
  </si>
  <si>
    <t>4-5</t>
  </si>
  <si>
    <t>Чемпионат федерального округа, двух и более федеральных округов, чемпионаты г. Москвы,       г. Санкт-Петербурга</t>
  </si>
  <si>
    <t>6-8</t>
  </si>
  <si>
    <t>24</t>
  </si>
  <si>
    <t>3Д - БЛ - 5-45 м (квалификация + финал)</t>
  </si>
  <si>
    <t>920</t>
  </si>
  <si>
    <t>880</t>
  </si>
  <si>
    <t>820</t>
  </si>
  <si>
    <t>840</t>
  </si>
  <si>
    <t>750</t>
  </si>
  <si>
    <t>780</t>
  </si>
  <si>
    <t>720</t>
  </si>
  <si>
    <t>25</t>
  </si>
  <si>
    <t>3Д - КЛ - 3-30 м (квалификация + финал)</t>
  </si>
  <si>
    <t>830</t>
  </si>
  <si>
    <t>770</t>
  </si>
  <si>
    <t>26</t>
  </si>
  <si>
    <t>3Д - составной лук - 3-30 м (квалификация + финал)</t>
  </si>
  <si>
    <t>810</t>
  </si>
  <si>
    <t>710</t>
  </si>
  <si>
    <t>760</t>
  </si>
  <si>
    <t>27</t>
  </si>
  <si>
    <t xml:space="preserve">3Д - длинный лук - 3-30 м (квалификация + финал) </t>
  </si>
  <si>
    <t>740</t>
  </si>
  <si>
    <t>350</t>
  </si>
  <si>
    <t>КЛ - 18 м (30+30 выстрелов) + финал</t>
  </si>
  <si>
    <t>КЛ - 50 м, 30 м (72 выстрелов)</t>
  </si>
  <si>
    <t>КЛ - 60 м (36+36 выстрелов) + финал</t>
  </si>
  <si>
    <t>КЛ - 60 м, 50 м, 40 м, 30 м (144 выстрелов) + 60 м финал</t>
  </si>
  <si>
    <t>КЛ - 70 м (36 + 36 выстрелов) + финал</t>
  </si>
  <si>
    <t>КЛ - 70 м (72 выстрелов)</t>
  </si>
  <si>
    <t>КЛ - 70 м, 60 м, 50 м, 30 м (144 выстрелов) + 60 м финал</t>
  </si>
  <si>
    <t>КЛ - 70 м, 60 м, 50 м, 30 м (144 выстрелов) + 70 м финал</t>
  </si>
  <si>
    <t>КЛ - 90 м (72 выстрелов)</t>
  </si>
  <si>
    <t>КЛ - 90 м, 70 м, 50 м, 30 м (144 выстрелов) + 70 м финал</t>
  </si>
  <si>
    <t>БЛ - 18 м (30+30 выстрелов) + финал</t>
  </si>
  <si>
    <t>БЛ - 50 м (36+36 выстрелов) + финал</t>
  </si>
  <si>
    <t>БЛ - 50 м, 30 м (72 выстрелов)</t>
  </si>
  <si>
    <t>БЛ - 60 м (36 + 36 выстрелов) + финал</t>
  </si>
  <si>
    <t>БЛ - 60 м, 50 м, 40 м, 30 м (144 выстрелов) + 60 м финал</t>
  </si>
  <si>
    <t>БЛ - 70 м (36+36 выстрелов) + финал</t>
  </si>
  <si>
    <t>БЛ - 70 м (72 выстрелов)</t>
  </si>
  <si>
    <t>БЛ - 70 м, 60 м, 50 м, 30 м (144 выстрелов) + 60м финал</t>
  </si>
  <si>
    <t>БЛ - 70 м, 60 м, 50 м, 30 м (144 выстрелов) + 70 м финал</t>
  </si>
  <si>
    <t>БЛ - 90 м (72 выстрелов)</t>
  </si>
  <si>
    <t>БЛ - 90 м, 70 м, 50 м, 30 м (144 выстрелов) + 70 м финал</t>
  </si>
  <si>
    <t>96 выстрелов</t>
  </si>
  <si>
    <r>
      <t>8.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муниципального образования среди лиц с ограничением верхней границы возраста проводятся в возрастных группах: юниоры, юниорки (до 21 года), юноши, девушки (до 18 лет), мальчики, девочки (до 14 лет)</t>
    </r>
    <r>
      <rPr>
        <sz val="12"/>
        <rFont val="Times New Roman"/>
        <family val="1"/>
      </rPr>
      <t>.</t>
    </r>
  </si>
  <si>
    <t>10.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</si>
  <si>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2. Для участия в спортивных соревнованиях спортивного сезона с 1 ноября по 31 октября, спортсмен должен достичь установленного возраста в календарный год начала спортивного сезона.</t>
  </si>
  <si>
    <t xml:space="preserve">I-III спортивные разряды, юношеские спортивные разряды выполняются с 13 лет  </t>
  </si>
  <si>
    <t>6-10*</t>
  </si>
  <si>
    <t>11-15*</t>
  </si>
  <si>
    <t>7-11*</t>
  </si>
  <si>
    <t>12-16*</t>
  </si>
  <si>
    <t>10-15*</t>
  </si>
  <si>
    <t>9-12*</t>
  </si>
  <si>
    <t>5-10*</t>
  </si>
  <si>
    <t>МСМК – спортивное звание мастер спорта России международного класса;</t>
  </si>
  <si>
    <t>МС – спортивное звание мастер спорта России;</t>
  </si>
  <si>
    <t>КМС – спортивный разряд кандидат в мастера спорта;</t>
  </si>
  <si>
    <t>I – первый;</t>
  </si>
  <si>
    <t>II – второй;</t>
  </si>
  <si>
    <t>III – третий;</t>
  </si>
  <si>
    <t xml:space="preserve">ЕКП – Единый календарный план межрегиональных, всероссийских и международных физкультурных мероприятий и спортивных мероприятий; </t>
  </si>
  <si>
    <t>М – мужской пол;</t>
  </si>
  <si>
    <r>
      <t xml:space="preserve">Первенство федерального округа, </t>
    </r>
    <r>
      <rPr>
        <sz val="14"/>
        <rFont val="Times New Roman"/>
        <family val="1"/>
      </rPr>
      <t>двух и более федеральных округов</t>
    </r>
    <r>
      <rPr>
        <sz val="14"/>
        <rFont val="Times New Roman"/>
        <family val="1"/>
      </rPr>
      <t>, первенства г. Москвы,
 г. Санкт-Петербурга</t>
    </r>
  </si>
  <si>
    <t>1. Требования I-III спортивных разрядов и юношеских спортивных разрядов выполняются, если дистанцию закончили не менее 10 спортсменов.</t>
  </si>
  <si>
    <t>*Условие: при участии в виде программы не менее 15 спортсменов</t>
  </si>
  <si>
    <r>
      <rPr>
        <vertAlign val="superscript"/>
        <sz val="15"/>
        <rFont val="Times New Roman Cyr"/>
        <family val="0"/>
      </rPr>
      <t>3</t>
    </r>
    <r>
      <rPr>
        <sz val="15"/>
        <rFont val="Times New Roman Cyr"/>
        <family val="0"/>
      </rPr>
      <t>Включая спортивные дисциплины в наименованиях которых содержатся указанные слова</t>
    </r>
  </si>
  <si>
    <t>Асиммет-ричный лук</t>
  </si>
  <si>
    <t>7-9</t>
  </si>
  <si>
    <t>4-9</t>
  </si>
  <si>
    <t>*Условие: при участии в виде программы не менее 20 спортсменов</t>
  </si>
  <si>
    <t>8-11*</t>
  </si>
  <si>
    <t>6. Спортивные соревнования имеющие статус Игр Олимпиады и спортивные соревнования более низкого статуса, проводятся в спортивных дисциплинах, в том числе содержащих в своих наименованиях слова «командные соревнования».</t>
  </si>
  <si>
    <t>3. Требования и условия их выполнения для присвоения I-III спортивных разрядов, юношеских спортивных разрядов.</t>
  </si>
  <si>
    <t>4. Нормы и условия их выполнения для присвоения I-III спортивных разрядов, юношеских спортивных разрядов.</t>
  </si>
  <si>
    <t>*Условие: при участии в виде программы не менее 16  спортсменов</t>
  </si>
  <si>
    <t>I-III спортивные разряды, юношеские спортивные разряды выполняются с 13 лет</t>
  </si>
  <si>
    <t>625</t>
  </si>
  <si>
    <t>605</t>
  </si>
  <si>
    <t>595</t>
  </si>
  <si>
    <t>545</t>
  </si>
  <si>
    <t xml:space="preserve">Условие: только для юношей и девушек (14-17 лет) </t>
  </si>
  <si>
    <t>1170</t>
  </si>
  <si>
    <t xml:space="preserve">Условие: только для девушек (14-17 лет) </t>
  </si>
  <si>
    <t>1220</t>
  </si>
  <si>
    <t>1155</t>
  </si>
  <si>
    <t>1090</t>
  </si>
  <si>
    <t>1040</t>
  </si>
  <si>
    <t xml:space="preserve">Условие: только для юношей (14-17 лет) </t>
  </si>
  <si>
    <t>Условие: только для юношей и девушек (14-17 лет)</t>
  </si>
  <si>
    <t>1280</t>
  </si>
  <si>
    <t>1210</t>
  </si>
  <si>
    <t>1080</t>
  </si>
  <si>
    <t>850</t>
  </si>
  <si>
    <t>800</t>
  </si>
  <si>
    <r>
      <t xml:space="preserve">2. Первенства России, всероссийские спортивные соревнования, включенные в ЕКП, среди лиц с ограничением верхней границы возраста, первенства федеральных округов, двух и более федеральных округов, </t>
    </r>
    <r>
      <rPr>
        <sz val="14"/>
        <rFont val="Times New Roman"/>
        <family val="1"/>
      </rPr>
      <t>первенства                   г. Москвы, г. Санкт-Петербурга,</t>
    </r>
    <r>
      <rPr>
        <sz val="14"/>
        <rFont val="Times New Roman"/>
        <family val="1"/>
      </rPr>
      <t xml:space="preserve"> проводятся в следующих возрастных группах: юниоры, юниорки (до 21 года), юноши, девушки (до 19 лет).</t>
    </r>
  </si>
  <si>
    <r>
      <t xml:space="preserve">МСМК выполняется с 16 лет; </t>
    </r>
    <r>
      <rPr>
        <sz val="14"/>
        <rFont val="Times New Roman"/>
        <family val="1"/>
      </rPr>
      <t>МС – с</t>
    </r>
    <r>
      <rPr>
        <sz val="14"/>
        <rFont val="Times New Roman"/>
        <family val="1"/>
      </rPr>
      <t xml:space="preserve"> 14 лет; КМС, I-III спортивные разряды, юношеские спортивные </t>
    </r>
    <r>
      <rPr>
        <sz val="14"/>
        <rFont val="Times New Roman"/>
        <family val="1"/>
      </rPr>
      <t>разряды – с</t>
    </r>
    <r>
      <rPr>
        <sz val="14"/>
        <rFont val="Times New Roman"/>
        <family val="1"/>
      </rPr>
      <t xml:space="preserve"> 11 лет </t>
    </r>
  </si>
  <si>
    <r>
      <t>Единицы измерения</t>
    </r>
    <r>
      <rPr>
        <sz val="12"/>
        <rFont val="Times New Roman"/>
        <family val="1"/>
      </rPr>
      <t xml:space="preserve"> (не менее)</t>
    </r>
  </si>
  <si>
    <r>
      <t xml:space="preserve">1. </t>
    </r>
    <r>
      <rPr>
        <sz val="12"/>
        <rFont val="Times New Roman"/>
        <family val="1"/>
      </rPr>
      <t>Норма</t>
    </r>
    <r>
      <rPr>
        <sz val="12"/>
        <rFont val="Times New Roman"/>
        <family val="1"/>
      </rPr>
      <t xml:space="preserve"> МСМК выполняется на спортивных соревнованиях, имеющих статус не ниже статуса </t>
    </r>
    <r>
      <rPr>
        <sz val="12"/>
        <rFont val="Times New Roman"/>
        <family val="1"/>
      </rPr>
      <t xml:space="preserve">других </t>
    </r>
    <r>
      <rPr>
        <sz val="12"/>
        <rFont val="Times New Roman"/>
        <family val="1"/>
      </rPr>
      <t>международных спортивных соревнований, включенных в ЕКП.</t>
    </r>
  </si>
  <si>
    <r>
      <t xml:space="preserve">2. </t>
    </r>
    <r>
      <rPr>
        <sz val="12"/>
        <rFont val="Times New Roman"/>
        <family val="1"/>
      </rPr>
      <t>Норма</t>
    </r>
    <r>
      <rPr>
        <sz val="12"/>
        <rFont val="Times New Roman"/>
        <family val="1"/>
      </rPr>
      <t xml:space="preserve"> МС выполняется на спортивных соревнованиях, имеющих статус не ниже статуса чемпионата федерального округа, двух и более федерльных округов, чемпионатов г. Москвы, г. Санкт-Петербурга или первенства федерального округа, двух и более федеральных округов, первенств г. Москвы, г. Санкт-Петербурга среди юниоров, юниорок (до 21 года)</t>
    </r>
    <r>
      <rPr>
        <sz val="12"/>
        <rFont val="Times New Roman"/>
        <family val="1"/>
      </rPr>
      <t>.</t>
    </r>
  </si>
  <si>
    <r>
      <t xml:space="preserve">3. </t>
    </r>
    <r>
      <rPr>
        <sz val="12"/>
        <rFont val="Times New Roman"/>
        <family val="1"/>
      </rPr>
      <t>Норма</t>
    </r>
    <r>
      <rPr>
        <sz val="12"/>
        <rFont val="Times New Roman"/>
        <family val="1"/>
      </rPr>
      <t xml:space="preserve"> КМС выполняется на спортивных соревнованиях, имеющих статус не ниже статуса других официальных спортивных соревнований субъекта Российской Федерации.</t>
    </r>
  </si>
  <si>
    <r>
      <t xml:space="preserve">4. </t>
    </r>
    <r>
      <rPr>
        <sz val="12"/>
        <rFont val="Times New Roman"/>
        <family val="1"/>
      </rPr>
      <t>Нормы</t>
    </r>
    <r>
      <rPr>
        <sz val="12"/>
        <rFont val="Times New Roman"/>
        <family val="1"/>
      </rPr>
      <t xml:space="preserve"> I, II, III спортивных разрядов, юношеских спортивных разрядов выполняются на официальных спортивных соревнованиях любого статуса.</t>
    </r>
  </si>
  <si>
    <r>
      <t xml:space="preserve">5. </t>
    </r>
    <r>
      <rPr>
        <sz val="12"/>
        <rFont val="Times New Roman"/>
        <family val="1"/>
      </rPr>
      <t>Нормы</t>
    </r>
    <r>
      <rPr>
        <sz val="12"/>
        <rFont val="Times New Roman"/>
        <family val="1"/>
      </rPr>
      <t xml:space="preserve"> МСМК, МС, КМС, I-III спортивных разрядов, юношеских спортивных разрядов выполняются в квалификационном раунде.</t>
    </r>
  </si>
  <si>
    <r>
      <t>9. Всемирная универсиада, первенство мира среди студентов, Всероссийская универсиада, всероссийские спортивные соревнования среди студентов проводятся в возрастной группе</t>
    </r>
    <r>
      <rPr>
        <sz val="12"/>
        <rFont val="Times New Roman"/>
        <family val="1"/>
      </rPr>
      <t>:</t>
    </r>
    <r>
      <rPr>
        <sz val="12"/>
        <rFont val="Times New Roman"/>
        <family val="1"/>
      </rPr>
      <t xml:space="preserve"> юниоры, юниорки (17-25 лет).</t>
    </r>
  </si>
  <si>
    <r>
      <t>Ж – женский пол</t>
    </r>
    <r>
      <rPr>
        <sz val="14"/>
        <rFont val="Times New Roman"/>
        <family val="1"/>
      </rPr>
      <t>.</t>
    </r>
  </si>
  <si>
    <r>
      <t>7. Первенства России, другие всероссийские спортивные соревнования, включенные в ЕКП, среди лиц с ограничением верхней границы возраст</t>
    </r>
    <r>
      <rPr>
        <sz val="12"/>
        <rFont val="Times New Roman"/>
        <family val="1"/>
      </rPr>
      <t xml:space="preserve">а, </t>
    </r>
    <r>
      <rPr>
        <sz val="12"/>
        <rFont val="Times New Roman"/>
        <family val="1"/>
      </rPr>
      <t>первенства федерального округа, двух и более федеральных округов, первенства г. Москвы,                г. Санкт-Петербурга, проводятся в следующих возрастных группах: юниоры, юниорки (до 21 года), юноши, девушки (до 18 лет).</t>
    </r>
  </si>
  <si>
    <r>
      <t xml:space="preserve">5. </t>
    </r>
    <r>
      <rPr>
        <sz val="14"/>
        <rFont val="Times New Roman"/>
        <family val="1"/>
      </rPr>
      <t>Нормы</t>
    </r>
    <r>
      <rPr>
        <sz val="14"/>
        <rFont val="Times New Roman"/>
        <family val="1"/>
      </rPr>
      <t xml:space="preserve"> и условия их выполнения для присвоения спортивных званий и спортивных разрядов.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</si>
</sst>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h/mm:ss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4"/>
      <name val="Times New Roman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9.5"/>
      <name val="Times New Roman"/>
      <family val="1"/>
    </font>
    <font>
      <strike/>
      <sz val="9.5"/>
      <name val="Times New Roman"/>
      <family val="1"/>
    </font>
    <font>
      <sz val="15"/>
      <name val="Times New Roman Cyr"/>
      <family val="0"/>
    </font>
    <font>
      <vertAlign val="superscript"/>
      <sz val="15"/>
      <name val="Times New Roman Cyr"/>
      <family val="0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39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5" fontId="0" fillId="34" borderId="10" xfId="0" applyNumberFormat="1" applyFont="1" applyFill="1" applyBorder="1" applyAlignment="1">
      <alignment horizontal="center" vertical="center"/>
    </xf>
    <xf numFmtId="45" fontId="0" fillId="34" borderId="17" xfId="0" applyNumberFormat="1" applyFont="1" applyFill="1" applyBorder="1" applyAlignment="1">
      <alignment horizontal="center" vertical="center"/>
    </xf>
    <xf numFmtId="180" fontId="0" fillId="34" borderId="16" xfId="0" applyNumberFormat="1" applyFont="1" applyFill="1" applyBorder="1" applyAlignment="1">
      <alignment horizontal="center" vertical="center"/>
    </xf>
    <xf numFmtId="180" fontId="0" fillId="34" borderId="18" xfId="0" applyNumberFormat="1" applyFont="1" applyFill="1" applyBorder="1" applyAlignment="1">
      <alignment horizontal="center" vertical="center"/>
    </xf>
    <xf numFmtId="180" fontId="0" fillId="34" borderId="15" xfId="0" applyNumberFormat="1" applyFont="1" applyFill="1" applyBorder="1" applyAlignment="1">
      <alignment horizontal="center" vertical="center"/>
    </xf>
    <xf numFmtId="45" fontId="0" fillId="34" borderId="16" xfId="0" applyNumberFormat="1" applyFont="1" applyFill="1" applyBorder="1" applyAlignment="1">
      <alignment horizontal="center" vertical="center"/>
    </xf>
    <xf numFmtId="45" fontId="0" fillId="34" borderId="18" xfId="0" applyNumberFormat="1" applyFont="1" applyFill="1" applyBorder="1" applyAlignment="1">
      <alignment horizontal="center" vertical="center"/>
    </xf>
    <xf numFmtId="45" fontId="0" fillId="34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2" fillId="0" borderId="16" xfId="54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49" fontId="2" fillId="0" borderId="16" xfId="54" applyNumberFormat="1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horizontal="center" vertical="center" wrapText="1"/>
      <protection/>
    </xf>
    <xf numFmtId="49" fontId="2" fillId="33" borderId="16" xfId="54" applyNumberFormat="1" applyFont="1" applyFill="1" applyBorder="1" applyAlignment="1">
      <alignment horizontal="center" vertical="center" wrapText="1"/>
      <protection/>
    </xf>
    <xf numFmtId="49" fontId="11" fillId="0" borderId="16" xfId="54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Border="1" applyAlignment="1">
      <alignment horizontal="center" vertical="center"/>
      <protection/>
    </xf>
    <xf numFmtId="49" fontId="11" fillId="33" borderId="16" xfId="54" applyNumberFormat="1" applyFont="1" applyFill="1" applyBorder="1" applyAlignment="1">
      <alignment horizontal="center" vertical="center" wrapText="1"/>
      <protection/>
    </xf>
    <xf numFmtId="49" fontId="2" fillId="35" borderId="16" xfId="54" applyNumberFormat="1" applyFont="1" applyFill="1" applyBorder="1" applyAlignment="1">
      <alignment horizontal="center" vertical="center" wrapText="1"/>
      <protection/>
    </xf>
    <xf numFmtId="49" fontId="12" fillId="33" borderId="16" xfId="54" applyNumberFormat="1" applyFont="1" applyFill="1" applyBorder="1" applyAlignment="1">
      <alignment horizontal="center" vertical="center" wrapText="1"/>
      <protection/>
    </xf>
    <xf numFmtId="49" fontId="7" fillId="0" borderId="16" xfId="54" applyNumberFormat="1" applyFont="1" applyBorder="1" applyAlignment="1">
      <alignment horizontal="center" vertical="center" wrapText="1"/>
      <protection/>
    </xf>
    <xf numFmtId="49" fontId="11" fillId="36" borderId="16" xfId="54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horizontal="center" vertical="center"/>
      <protection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5" fontId="4" fillId="33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 vertical="center"/>
    </xf>
    <xf numFmtId="180" fontId="4" fillId="33" borderId="16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80" fontId="4" fillId="33" borderId="15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45" fontId="4" fillId="0" borderId="10" xfId="0" applyNumberFormat="1" applyFont="1" applyFill="1" applyBorder="1" applyAlignment="1">
      <alignment horizontal="center" vertical="center"/>
    </xf>
    <xf numFmtId="45" fontId="4" fillId="0" borderId="16" xfId="0" applyNumberFormat="1" applyFont="1" applyFill="1" applyBorder="1" applyAlignment="1">
      <alignment horizontal="center" vertical="center"/>
    </xf>
    <xf numFmtId="45" fontId="4" fillId="33" borderId="16" xfId="0" applyNumberFormat="1" applyFont="1" applyFill="1" applyBorder="1" applyAlignment="1">
      <alignment horizontal="center" vertical="center"/>
    </xf>
    <xf numFmtId="45" fontId="0" fillId="0" borderId="16" xfId="0" applyNumberFormat="1" applyFont="1" applyFill="1" applyBorder="1" applyAlignment="1">
      <alignment horizontal="center" vertical="center"/>
    </xf>
    <xf numFmtId="45" fontId="4" fillId="33" borderId="15" xfId="0" applyNumberFormat="1" applyFont="1" applyFill="1" applyBorder="1" applyAlignment="1">
      <alignment horizontal="center" vertical="center"/>
    </xf>
    <xf numFmtId="45" fontId="4" fillId="0" borderId="15" xfId="0" applyNumberFormat="1" applyFont="1" applyFill="1" applyBorder="1" applyAlignment="1">
      <alignment horizontal="center" vertical="center"/>
    </xf>
    <xf numFmtId="45" fontId="0" fillId="0" borderId="15" xfId="0" applyNumberFormat="1" applyFont="1" applyFill="1" applyBorder="1" applyAlignment="1">
      <alignment horizontal="center" vertical="center"/>
    </xf>
    <xf numFmtId="45" fontId="0" fillId="0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2" fillId="36" borderId="16" xfId="54" applyNumberFormat="1" applyFont="1" applyFill="1" applyBorder="1" applyAlignment="1">
      <alignment horizontal="center"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2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49" fontId="2" fillId="0" borderId="16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Fill="1" applyBorder="1" applyAlignment="1">
      <alignment horizontal="center" vertical="center"/>
      <protection/>
    </xf>
    <xf numFmtId="49" fontId="4" fillId="33" borderId="22" xfId="0" applyNumberFormat="1" applyFont="1" applyFill="1" applyBorder="1" applyAlignment="1">
      <alignment vertical="center" wrapText="1"/>
    </xf>
    <xf numFmtId="49" fontId="4" fillId="33" borderId="25" xfId="0" applyNumberFormat="1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6" borderId="19" xfId="54" applyNumberFormat="1" applyFont="1" applyFill="1" applyBorder="1" applyAlignment="1">
      <alignment horizontal="center" vertical="center" wrapText="1"/>
      <protection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49" fontId="4" fillId="0" borderId="0" xfId="53" applyNumberFormat="1" applyFont="1" applyFill="1" applyAlignment="1">
      <alignment horizontal="left" vertical="center" wrapText="1"/>
      <protection/>
    </xf>
    <xf numFmtId="49" fontId="7" fillId="0" borderId="50" xfId="54" applyNumberFormat="1" applyFont="1" applyFill="1" applyBorder="1" applyAlignment="1">
      <alignment horizontal="left" vertical="center" wrapText="1"/>
      <protection/>
    </xf>
    <xf numFmtId="49" fontId="7" fillId="0" borderId="51" xfId="54" applyNumberFormat="1" applyFont="1" applyFill="1" applyBorder="1" applyAlignment="1">
      <alignment horizontal="left" vertical="center" wrapText="1"/>
      <protection/>
    </xf>
    <xf numFmtId="49" fontId="7" fillId="0" borderId="52" xfId="54" applyNumberFormat="1" applyFont="1" applyFill="1" applyBorder="1" applyAlignment="1">
      <alignment horizontal="left" vertical="center" wrapText="1"/>
      <protection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5" xfId="54" applyNumberFormat="1" applyFont="1" applyBorder="1" applyAlignment="1">
      <alignment horizontal="left" vertical="center" wrapText="1"/>
      <protection/>
    </xf>
    <xf numFmtId="0" fontId="0" fillId="0" borderId="57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7" fillId="0" borderId="53" xfId="54" applyNumberFormat="1" applyFont="1" applyBorder="1" applyAlignment="1">
      <alignment horizontal="left" vertical="center" wrapText="1"/>
      <protection/>
    </xf>
    <xf numFmtId="0" fontId="7" fillId="0" borderId="58" xfId="54" applyNumberFormat="1" applyFont="1" applyBorder="1" applyAlignment="1">
      <alignment horizontal="left" vertical="center" wrapText="1"/>
      <protection/>
    </xf>
    <xf numFmtId="0" fontId="7" fillId="0" borderId="54" xfId="54" applyNumberFormat="1" applyFont="1" applyBorder="1" applyAlignment="1">
      <alignment horizontal="left" vertical="center" wrapText="1"/>
      <protection/>
    </xf>
    <xf numFmtId="0" fontId="7" fillId="0" borderId="40" xfId="54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9" fontId="2" fillId="36" borderId="19" xfId="54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9" fontId="2" fillId="36" borderId="13" xfId="54" applyNumberFormat="1" applyFont="1" applyFill="1" applyBorder="1" applyAlignment="1">
      <alignment horizontal="center" vertical="center" wrapText="1"/>
      <protection/>
    </xf>
    <xf numFmtId="49" fontId="2" fillId="0" borderId="16" xfId="54" applyNumberFormat="1" applyFont="1" applyFill="1" applyBorder="1" applyAlignment="1">
      <alignment horizontal="center" vertical="center" wrapText="1"/>
      <protection/>
    </xf>
    <xf numFmtId="49" fontId="2" fillId="35" borderId="19" xfId="54" applyNumberFormat="1" applyFont="1" applyFill="1" applyBorder="1" applyAlignment="1">
      <alignment horizontal="center" vertical="center" wrapText="1"/>
      <protection/>
    </xf>
    <xf numFmtId="49" fontId="2" fillId="35" borderId="13" xfId="54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left" vertical="center"/>
      <protection/>
    </xf>
    <xf numFmtId="49" fontId="7" fillId="0" borderId="16" xfId="54" applyNumberFormat="1" applyFont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>
      <alignment horizontal="center" vertical="center" wrapText="1"/>
      <protection/>
    </xf>
    <xf numFmtId="49" fontId="7" fillId="0" borderId="53" xfId="54" applyNumberFormat="1" applyFont="1" applyBorder="1" applyAlignment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6" xfId="55" applyFont="1" applyBorder="1" applyAlignment="1">
      <alignment horizontal="center" vertical="center" wrapText="1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49" fontId="2" fillId="0" borderId="22" xfId="54" applyNumberFormat="1" applyFont="1" applyFill="1" applyBorder="1" applyAlignment="1">
      <alignment horizontal="center" vertical="center" wrapText="1"/>
      <protection/>
    </xf>
    <xf numFmtId="49" fontId="0" fillId="0" borderId="13" xfId="54" applyNumberFormat="1" applyFont="1" applyFill="1" applyBorder="1" applyAlignment="1">
      <alignment horizontal="center" vertical="center" wrapText="1"/>
      <protection/>
    </xf>
    <xf numFmtId="0" fontId="7" fillId="0" borderId="50" xfId="54" applyFont="1" applyBorder="1" applyAlignment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4" fillId="0" borderId="0" xfId="54" applyNumberFormat="1" applyFont="1" applyBorder="1" applyAlignment="1">
      <alignment horizontal="left" vertical="center" wrapText="1"/>
      <protection/>
    </xf>
    <xf numFmtId="49" fontId="4" fillId="0" borderId="0" xfId="54" applyNumberFormat="1" applyFont="1" applyFill="1" applyBorder="1" applyAlignment="1">
      <alignment horizontal="right"/>
      <protection/>
    </xf>
    <xf numFmtId="49" fontId="7" fillId="0" borderId="52" xfId="54" applyNumberFormat="1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10-2013 ЕВСК ЛУК" xfId="53"/>
    <cellStyle name="Обычный_ЕВСК переделка Манханов" xfId="54"/>
    <cellStyle name="Обычный_норм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Normal="70" zoomScaleSheetLayoutView="100" zoomScalePageLayoutView="0" workbookViewId="0" topLeftCell="A4">
      <selection activeCell="C61" sqref="C61"/>
    </sheetView>
  </sheetViews>
  <sheetFormatPr defaultColWidth="8.75" defaultRowHeight="18"/>
  <cols>
    <col min="1" max="1" width="24.41015625" style="23" customWidth="1"/>
    <col min="2" max="2" width="13.25" style="23" customWidth="1"/>
    <col min="3" max="3" width="20.58203125" style="23" customWidth="1"/>
    <col min="4" max="5" width="7.58203125" style="23" customWidth="1"/>
    <col min="6" max="6" width="7.33203125" style="23" customWidth="1"/>
    <col min="7" max="7" width="7.91015625" style="23" customWidth="1"/>
    <col min="8" max="8" width="8.25" style="23" customWidth="1"/>
    <col min="9" max="9" width="8.33203125" style="23" customWidth="1"/>
    <col min="10" max="16384" width="8.75" style="23" customWidth="1"/>
  </cols>
  <sheetData>
    <row r="1" spans="1:15" s="1" customFormat="1" ht="37.5" customHeight="1">
      <c r="A1" s="134" t="s">
        <v>266</v>
      </c>
      <c r="B1" s="134"/>
      <c r="C1" s="135"/>
      <c r="D1" s="135"/>
      <c r="E1" s="135"/>
      <c r="F1" s="135"/>
      <c r="G1" s="135"/>
      <c r="H1" s="135"/>
      <c r="I1" s="135"/>
      <c r="J1" s="80"/>
      <c r="K1" s="80"/>
      <c r="L1" s="80"/>
      <c r="M1" s="80"/>
      <c r="N1" s="80"/>
      <c r="O1" s="80"/>
    </row>
    <row r="2" spans="1:9" s="1" customFormat="1" ht="19.5" customHeight="1" thickBot="1">
      <c r="A2" s="139" t="s">
        <v>240</v>
      </c>
      <c r="B2" s="140"/>
      <c r="C2" s="140"/>
      <c r="D2" s="140"/>
      <c r="E2" s="140"/>
      <c r="F2" s="140"/>
      <c r="G2" s="140"/>
      <c r="H2" s="140"/>
      <c r="I2" s="140"/>
    </row>
    <row r="3" spans="1:9" s="1" customFormat="1" ht="18.75" customHeight="1">
      <c r="A3" s="112" t="s">
        <v>19</v>
      </c>
      <c r="B3" s="114" t="s">
        <v>58</v>
      </c>
      <c r="C3" s="114" t="s">
        <v>40</v>
      </c>
      <c r="D3" s="136" t="s">
        <v>53</v>
      </c>
      <c r="E3" s="137"/>
      <c r="F3" s="137"/>
      <c r="G3" s="137"/>
      <c r="H3" s="137"/>
      <c r="I3" s="138"/>
    </row>
    <row r="4" spans="1:9" s="1" customFormat="1" ht="38.25" customHeight="1">
      <c r="A4" s="117"/>
      <c r="B4" s="115"/>
      <c r="C4" s="115"/>
      <c r="D4" s="124" t="s">
        <v>6</v>
      </c>
      <c r="E4" s="124"/>
      <c r="F4" s="124"/>
      <c r="G4" s="124" t="s">
        <v>7</v>
      </c>
      <c r="H4" s="124"/>
      <c r="I4" s="125"/>
    </row>
    <row r="5" spans="1:9" s="1" customFormat="1" ht="22.5" customHeight="1" thickBot="1">
      <c r="A5" s="118"/>
      <c r="B5" s="116"/>
      <c r="C5" s="116"/>
      <c r="D5" s="26" t="s">
        <v>8</v>
      </c>
      <c r="E5" s="26" t="s">
        <v>9</v>
      </c>
      <c r="F5" s="26" t="s">
        <v>10</v>
      </c>
      <c r="G5" s="26" t="s">
        <v>8</v>
      </c>
      <c r="H5" s="26" t="s">
        <v>9</v>
      </c>
      <c r="I5" s="29" t="s">
        <v>10</v>
      </c>
    </row>
    <row r="6" spans="1:9" s="1" customFormat="1" ht="19.5" customHeight="1" thickBot="1">
      <c r="A6" s="6">
        <v>1</v>
      </c>
      <c r="B6" s="3" t="s">
        <v>5</v>
      </c>
      <c r="C6" s="3" t="s">
        <v>4</v>
      </c>
      <c r="D6" s="3" t="s">
        <v>0</v>
      </c>
      <c r="E6" s="3" t="s">
        <v>1</v>
      </c>
      <c r="F6" s="3" t="s">
        <v>41</v>
      </c>
      <c r="G6" s="3" t="s">
        <v>42</v>
      </c>
      <c r="H6" s="3" t="s">
        <v>43</v>
      </c>
      <c r="I6" s="4" t="s">
        <v>44</v>
      </c>
    </row>
    <row r="7" spans="1:9" s="1" customFormat="1" ht="45" customHeight="1">
      <c r="A7" s="126" t="s">
        <v>155</v>
      </c>
      <c r="B7" s="84" t="s">
        <v>260</v>
      </c>
      <c r="C7" s="84" t="s">
        <v>17</v>
      </c>
      <c r="D7" s="84" t="s">
        <v>190</v>
      </c>
      <c r="E7" s="85"/>
      <c r="F7" s="85"/>
      <c r="G7" s="90"/>
      <c r="H7" s="90"/>
      <c r="I7" s="91"/>
    </row>
    <row r="8" spans="1:9" s="1" customFormat="1" ht="30" customHeight="1">
      <c r="A8" s="120"/>
      <c r="B8" s="122" t="s">
        <v>39</v>
      </c>
      <c r="C8" s="5" t="s">
        <v>17</v>
      </c>
      <c r="D8" s="5" t="s">
        <v>261</v>
      </c>
      <c r="E8" s="86"/>
      <c r="F8" s="86"/>
      <c r="G8" s="88"/>
      <c r="H8" s="88"/>
      <c r="I8" s="89"/>
    </row>
    <row r="9" spans="1:9" s="1" customFormat="1" ht="40.5" customHeight="1">
      <c r="A9" s="120"/>
      <c r="B9" s="122"/>
      <c r="C9" s="26" t="s">
        <v>184</v>
      </c>
      <c r="D9" s="11" t="s">
        <v>18</v>
      </c>
      <c r="E9" s="9"/>
      <c r="F9" s="9"/>
      <c r="G9" s="27"/>
      <c r="H9" s="27"/>
      <c r="I9" s="28"/>
    </row>
    <row r="10" spans="1:9" s="1" customFormat="1" ht="45" customHeight="1" thickBot="1">
      <c r="A10" s="121"/>
      <c r="B10" s="123"/>
      <c r="C10" s="26" t="s">
        <v>183</v>
      </c>
      <c r="D10" s="11" t="s">
        <v>47</v>
      </c>
      <c r="E10" s="32"/>
      <c r="F10" s="8"/>
      <c r="G10" s="27"/>
      <c r="H10" s="27"/>
      <c r="I10" s="28"/>
    </row>
    <row r="11" spans="1:9" s="1" customFormat="1" ht="45" customHeight="1">
      <c r="A11" s="119" t="s">
        <v>191</v>
      </c>
      <c r="B11" s="84" t="s">
        <v>260</v>
      </c>
      <c r="C11" s="84" t="s">
        <v>17</v>
      </c>
      <c r="D11" s="90"/>
      <c r="E11" s="93" t="s">
        <v>16</v>
      </c>
      <c r="F11" s="93" t="s">
        <v>18</v>
      </c>
      <c r="G11" s="90"/>
      <c r="H11" s="90"/>
      <c r="I11" s="91"/>
    </row>
    <row r="12" spans="1:9" s="1" customFormat="1" ht="127.5" customHeight="1" thickBot="1">
      <c r="A12" s="121"/>
      <c r="B12" s="48" t="s">
        <v>39</v>
      </c>
      <c r="C12" s="48" t="s">
        <v>17</v>
      </c>
      <c r="D12" s="48" t="s">
        <v>262</v>
      </c>
      <c r="E12" s="92"/>
      <c r="F12" s="92"/>
      <c r="G12" s="94"/>
      <c r="H12" s="94"/>
      <c r="I12" s="95"/>
    </row>
    <row r="13" spans="1:9" s="1" customFormat="1" ht="73.5" customHeight="1">
      <c r="A13" s="126" t="s">
        <v>256</v>
      </c>
      <c r="B13" s="149" t="s">
        <v>39</v>
      </c>
      <c r="C13" s="2" t="s">
        <v>184</v>
      </c>
      <c r="D13" s="7" t="s">
        <v>45</v>
      </c>
      <c r="E13" s="30"/>
      <c r="F13" s="30"/>
      <c r="G13" s="24"/>
      <c r="H13" s="24"/>
      <c r="I13" s="25"/>
    </row>
    <row r="14" spans="1:9" s="1" customFormat="1" ht="75" customHeight="1">
      <c r="A14" s="147"/>
      <c r="B14" s="122"/>
      <c r="C14" s="49" t="s">
        <v>183</v>
      </c>
      <c r="D14" s="107" t="s">
        <v>16</v>
      </c>
      <c r="E14" s="49" t="s">
        <v>18</v>
      </c>
      <c r="F14" s="49" t="s">
        <v>246</v>
      </c>
      <c r="G14" s="108"/>
      <c r="H14" s="108"/>
      <c r="I14" s="109"/>
    </row>
    <row r="15" spans="1:9" s="1" customFormat="1" ht="37.5" customHeight="1" thickBot="1">
      <c r="A15" s="148"/>
      <c r="B15" s="123"/>
      <c r="C15" s="143" t="s">
        <v>268</v>
      </c>
      <c r="D15" s="143"/>
      <c r="E15" s="143"/>
      <c r="F15" s="143"/>
      <c r="G15" s="143"/>
      <c r="H15" s="143"/>
      <c r="I15" s="144"/>
    </row>
    <row r="16" spans="1:9" s="1" customFormat="1" ht="67.5" customHeight="1">
      <c r="A16" s="126" t="s">
        <v>56</v>
      </c>
      <c r="B16" s="84" t="s">
        <v>260</v>
      </c>
      <c r="C16" s="84" t="s">
        <v>17</v>
      </c>
      <c r="D16" s="90"/>
      <c r="E16" s="93" t="s">
        <v>13</v>
      </c>
      <c r="F16" s="93" t="s">
        <v>192</v>
      </c>
      <c r="G16" s="87"/>
      <c r="H16" s="87"/>
      <c r="I16" s="96"/>
    </row>
    <row r="17" spans="1:9" s="1" customFormat="1" ht="120.75" customHeight="1" thickBot="1">
      <c r="A17" s="121"/>
      <c r="B17" s="48" t="s">
        <v>39</v>
      </c>
      <c r="C17" s="48" t="s">
        <v>17</v>
      </c>
      <c r="D17" s="48" t="s">
        <v>45</v>
      </c>
      <c r="E17" s="92"/>
      <c r="F17" s="92"/>
      <c r="G17" s="94"/>
      <c r="H17" s="94"/>
      <c r="I17" s="95"/>
    </row>
    <row r="18" spans="1:9" s="1" customFormat="1" ht="37.5" customHeight="1">
      <c r="A18" s="112" t="s">
        <v>57</v>
      </c>
      <c r="B18" s="114" t="s">
        <v>39</v>
      </c>
      <c r="C18" s="2" t="s">
        <v>184</v>
      </c>
      <c r="D18" s="7" t="s">
        <v>16</v>
      </c>
      <c r="E18" s="2" t="s">
        <v>18</v>
      </c>
      <c r="F18" s="2" t="s">
        <v>246</v>
      </c>
      <c r="G18" s="24"/>
      <c r="H18" s="24"/>
      <c r="I18" s="25"/>
    </row>
    <row r="19" spans="1:9" s="1" customFormat="1" ht="37.5" customHeight="1">
      <c r="A19" s="117"/>
      <c r="B19" s="115"/>
      <c r="C19" s="26" t="s">
        <v>183</v>
      </c>
      <c r="D19" s="31"/>
      <c r="E19" s="26" t="s">
        <v>13</v>
      </c>
      <c r="F19" s="26" t="s">
        <v>241</v>
      </c>
      <c r="G19" s="26" t="s">
        <v>242</v>
      </c>
      <c r="H19" s="31"/>
      <c r="I19" s="33"/>
    </row>
    <row r="20" spans="1:9" s="1" customFormat="1" ht="37.5" customHeight="1">
      <c r="A20" s="117"/>
      <c r="B20" s="115"/>
      <c r="C20" s="26" t="s">
        <v>185</v>
      </c>
      <c r="D20" s="9"/>
      <c r="E20" s="9"/>
      <c r="F20" s="26" t="s">
        <v>15</v>
      </c>
      <c r="G20" s="26" t="s">
        <v>243</v>
      </c>
      <c r="H20" s="26" t="s">
        <v>244</v>
      </c>
      <c r="I20" s="33"/>
    </row>
    <row r="21" spans="1:9" s="1" customFormat="1" ht="37.5" customHeight="1" thickBot="1">
      <c r="A21" s="113"/>
      <c r="B21" s="131"/>
      <c r="C21" s="143" t="s">
        <v>263</v>
      </c>
      <c r="D21" s="143"/>
      <c r="E21" s="143"/>
      <c r="F21" s="143"/>
      <c r="G21" s="143"/>
      <c r="H21" s="143"/>
      <c r="I21" s="144"/>
    </row>
    <row r="22" spans="1:9" s="1" customFormat="1" ht="37.5" customHeight="1">
      <c r="A22" s="112" t="s">
        <v>48</v>
      </c>
      <c r="B22" s="84" t="s">
        <v>260</v>
      </c>
      <c r="C22" s="84" t="s">
        <v>17</v>
      </c>
      <c r="D22" s="90"/>
      <c r="E22" s="93" t="s">
        <v>16</v>
      </c>
      <c r="F22" s="93" t="s">
        <v>18</v>
      </c>
      <c r="G22" s="90"/>
      <c r="H22" s="90"/>
      <c r="I22" s="96"/>
    </row>
    <row r="23" spans="1:9" s="1" customFormat="1" ht="30" customHeight="1">
      <c r="A23" s="127"/>
      <c r="B23" s="115" t="s">
        <v>39</v>
      </c>
      <c r="C23" s="26" t="s">
        <v>17</v>
      </c>
      <c r="D23" s="26" t="s">
        <v>14</v>
      </c>
      <c r="E23" s="26" t="s">
        <v>49</v>
      </c>
      <c r="F23" s="31"/>
      <c r="G23" s="27"/>
      <c r="H23" s="27"/>
      <c r="I23" s="28"/>
    </row>
    <row r="24" spans="1:9" s="1" customFormat="1" ht="37.5" customHeight="1">
      <c r="A24" s="127"/>
      <c r="B24" s="115"/>
      <c r="C24" s="26" t="s">
        <v>184</v>
      </c>
      <c r="D24" s="26" t="s">
        <v>12</v>
      </c>
      <c r="E24" s="26" t="s">
        <v>50</v>
      </c>
      <c r="F24" s="26" t="s">
        <v>264</v>
      </c>
      <c r="G24" s="27"/>
      <c r="H24" s="27"/>
      <c r="I24" s="28"/>
    </row>
    <row r="25" spans="1:9" s="1" customFormat="1" ht="37.5" customHeight="1">
      <c r="A25" s="127"/>
      <c r="B25" s="115"/>
      <c r="C25" s="26" t="s">
        <v>183</v>
      </c>
      <c r="D25" s="27"/>
      <c r="E25" s="26" t="s">
        <v>16</v>
      </c>
      <c r="F25" s="26" t="s">
        <v>18</v>
      </c>
      <c r="G25" s="26" t="s">
        <v>246</v>
      </c>
      <c r="H25" s="27"/>
      <c r="I25" s="33"/>
    </row>
    <row r="26" spans="1:9" s="1" customFormat="1" ht="37.5" customHeight="1">
      <c r="A26" s="127"/>
      <c r="B26" s="115"/>
      <c r="C26" s="106" t="s">
        <v>185</v>
      </c>
      <c r="D26" s="9"/>
      <c r="E26" s="9"/>
      <c r="F26" s="26" t="s">
        <v>14</v>
      </c>
      <c r="G26" s="26" t="s">
        <v>49</v>
      </c>
      <c r="H26" s="26" t="s">
        <v>245</v>
      </c>
      <c r="I26" s="33"/>
    </row>
    <row r="27" spans="1:9" s="1" customFormat="1" ht="37.5" customHeight="1" thickBot="1">
      <c r="A27" s="128"/>
      <c r="B27" s="131"/>
      <c r="C27" s="143" t="s">
        <v>263</v>
      </c>
      <c r="D27" s="143"/>
      <c r="E27" s="143"/>
      <c r="F27" s="143"/>
      <c r="G27" s="143"/>
      <c r="H27" s="143"/>
      <c r="I27" s="144"/>
    </row>
    <row r="28" spans="1:9" s="1" customFormat="1" ht="37.5" customHeight="1">
      <c r="A28" s="120" t="s">
        <v>51</v>
      </c>
      <c r="B28" s="102" t="s">
        <v>260</v>
      </c>
      <c r="C28" s="102" t="s">
        <v>17</v>
      </c>
      <c r="D28" s="103"/>
      <c r="E28" s="103"/>
      <c r="F28" s="104" t="s">
        <v>16</v>
      </c>
      <c r="G28" s="103"/>
      <c r="H28" s="103"/>
      <c r="I28" s="105"/>
    </row>
    <row r="29" spans="1:9" s="1" customFormat="1" ht="61.5" customHeight="1" thickBot="1">
      <c r="A29" s="120"/>
      <c r="B29" s="83" t="s">
        <v>39</v>
      </c>
      <c r="C29" s="83" t="s">
        <v>17</v>
      </c>
      <c r="D29" s="100"/>
      <c r="E29" s="83" t="s">
        <v>16</v>
      </c>
      <c r="F29" s="83" t="s">
        <v>262</v>
      </c>
      <c r="G29" s="100"/>
      <c r="H29" s="100"/>
      <c r="I29" s="101"/>
    </row>
    <row r="30" spans="1:9" s="1" customFormat="1" ht="37.5" customHeight="1">
      <c r="A30" s="112" t="s">
        <v>52</v>
      </c>
      <c r="B30" s="114" t="s">
        <v>39</v>
      </c>
      <c r="C30" s="2" t="s">
        <v>184</v>
      </c>
      <c r="D30" s="10"/>
      <c r="E30" s="2" t="s">
        <v>12</v>
      </c>
      <c r="F30" s="2" t="s">
        <v>46</v>
      </c>
      <c r="G30" s="110" t="s">
        <v>247</v>
      </c>
      <c r="H30" s="24"/>
      <c r="I30" s="25"/>
    </row>
    <row r="31" spans="1:9" s="1" customFormat="1" ht="37.5" customHeight="1">
      <c r="A31" s="117"/>
      <c r="B31" s="115"/>
      <c r="C31" s="26" t="s">
        <v>183</v>
      </c>
      <c r="D31" s="9"/>
      <c r="E31" s="9"/>
      <c r="F31" s="26" t="s">
        <v>12</v>
      </c>
      <c r="G31" s="26" t="s">
        <v>20</v>
      </c>
      <c r="H31" s="26" t="s">
        <v>241</v>
      </c>
      <c r="I31" s="33"/>
    </row>
    <row r="32" spans="1:9" s="1" customFormat="1" ht="37.5" customHeight="1">
      <c r="A32" s="117"/>
      <c r="B32" s="115"/>
      <c r="C32" s="26" t="s">
        <v>185</v>
      </c>
      <c r="D32" s="9"/>
      <c r="E32" s="9"/>
      <c r="F32" s="9"/>
      <c r="G32" s="26" t="s">
        <v>16</v>
      </c>
      <c r="H32" s="26" t="s">
        <v>18</v>
      </c>
      <c r="I32" s="29" t="s">
        <v>246</v>
      </c>
    </row>
    <row r="33" spans="1:9" s="1" customFormat="1" ht="37.5" customHeight="1" thickBot="1">
      <c r="A33" s="113"/>
      <c r="B33" s="131"/>
      <c r="C33" s="143" t="s">
        <v>258</v>
      </c>
      <c r="D33" s="143"/>
      <c r="E33" s="143"/>
      <c r="F33" s="143"/>
      <c r="G33" s="143"/>
      <c r="H33" s="143"/>
      <c r="I33" s="144"/>
    </row>
    <row r="34" spans="1:9" s="1" customFormat="1" ht="45" customHeight="1">
      <c r="A34" s="132" t="s">
        <v>54</v>
      </c>
      <c r="B34" s="141" t="s">
        <v>257</v>
      </c>
      <c r="C34" s="141"/>
      <c r="D34" s="141"/>
      <c r="E34" s="141"/>
      <c r="F34" s="141"/>
      <c r="G34" s="141"/>
      <c r="H34" s="141"/>
      <c r="I34" s="142"/>
    </row>
    <row r="35" spans="1:9" ht="58.5" customHeight="1" thickBot="1">
      <c r="A35" s="133"/>
      <c r="B35" s="145" t="s">
        <v>239</v>
      </c>
      <c r="C35" s="145"/>
      <c r="D35" s="145"/>
      <c r="E35" s="145"/>
      <c r="F35" s="145"/>
      <c r="G35" s="145"/>
      <c r="H35" s="145"/>
      <c r="I35" s="146"/>
    </row>
    <row r="36" spans="1:9" ht="78.75" customHeight="1">
      <c r="A36" s="129" t="s">
        <v>154</v>
      </c>
      <c r="B36" s="130"/>
      <c r="C36" s="130"/>
      <c r="D36" s="130"/>
      <c r="E36" s="130"/>
      <c r="F36" s="130"/>
      <c r="G36" s="130"/>
      <c r="H36" s="130"/>
      <c r="I36" s="130"/>
    </row>
    <row r="37" spans="1:9" ht="33.75" customHeight="1">
      <c r="A37" s="12"/>
      <c r="B37" s="81"/>
      <c r="C37" s="81"/>
      <c r="D37" s="81"/>
      <c r="E37" s="81"/>
      <c r="F37" s="81"/>
      <c r="G37" s="81"/>
      <c r="H37" s="81"/>
      <c r="I37" s="81"/>
    </row>
    <row r="38" spans="1:16" ht="27" customHeight="1">
      <c r="A38" s="178" t="s">
        <v>267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1:16" ht="27" customHeight="1" thickBot="1">
      <c r="A39" s="184" t="s">
        <v>269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ht="25.5" customHeight="1">
      <c r="A40" s="176" t="s">
        <v>21</v>
      </c>
      <c r="B40" s="157" t="s">
        <v>182</v>
      </c>
      <c r="C40" s="154" t="s">
        <v>22</v>
      </c>
      <c r="D40" s="157" t="s">
        <v>23</v>
      </c>
      <c r="E40" s="154" t="s">
        <v>181</v>
      </c>
      <c r="F40" s="154"/>
      <c r="G40" s="154"/>
      <c r="H40" s="154"/>
      <c r="I40" s="154"/>
      <c r="J40" s="154"/>
      <c r="K40" s="157" t="s">
        <v>7</v>
      </c>
      <c r="L40" s="157"/>
      <c r="M40" s="157"/>
      <c r="N40" s="157"/>
      <c r="O40" s="157"/>
      <c r="P40" s="181"/>
    </row>
    <row r="41" spans="1:16" ht="18.75">
      <c r="A41" s="182"/>
      <c r="B41" s="177"/>
      <c r="C41" s="155"/>
      <c r="D41" s="177"/>
      <c r="E41" s="155" t="s">
        <v>24</v>
      </c>
      <c r="F41" s="155"/>
      <c r="G41" s="155" t="s">
        <v>25</v>
      </c>
      <c r="H41" s="155"/>
      <c r="I41" s="155" t="s">
        <v>26</v>
      </c>
      <c r="J41" s="155"/>
      <c r="K41" s="177" t="s">
        <v>8</v>
      </c>
      <c r="L41" s="177"/>
      <c r="M41" s="179" t="s">
        <v>9</v>
      </c>
      <c r="N41" s="179"/>
      <c r="O41" s="179" t="s">
        <v>10</v>
      </c>
      <c r="P41" s="180"/>
    </row>
    <row r="42" spans="1:16" ht="19.5" thickBot="1">
      <c r="A42" s="183"/>
      <c r="B42" s="185"/>
      <c r="C42" s="156"/>
      <c r="D42" s="185"/>
      <c r="E42" s="55" t="s">
        <v>158</v>
      </c>
      <c r="F42" s="55" t="s">
        <v>159</v>
      </c>
      <c r="G42" s="55" t="s">
        <v>158</v>
      </c>
      <c r="H42" s="55" t="s">
        <v>159</v>
      </c>
      <c r="I42" s="55" t="s">
        <v>158</v>
      </c>
      <c r="J42" s="55" t="s">
        <v>159</v>
      </c>
      <c r="K42" s="55" t="s">
        <v>158</v>
      </c>
      <c r="L42" s="55" t="s">
        <v>159</v>
      </c>
      <c r="M42" s="56" t="s">
        <v>158</v>
      </c>
      <c r="N42" s="56" t="s">
        <v>159</v>
      </c>
      <c r="O42" s="56" t="s">
        <v>158</v>
      </c>
      <c r="P42" s="57" t="s">
        <v>159</v>
      </c>
    </row>
    <row r="43" spans="1:16" ht="19.5" thickBot="1">
      <c r="A43" s="58">
        <v>1</v>
      </c>
      <c r="B43" s="59">
        <v>2</v>
      </c>
      <c r="C43" s="59">
        <v>3</v>
      </c>
      <c r="D43" s="59">
        <v>4</v>
      </c>
      <c r="E43" s="60">
        <v>5</v>
      </c>
      <c r="F43" s="59">
        <v>6</v>
      </c>
      <c r="G43" s="59">
        <v>7</v>
      </c>
      <c r="H43" s="59">
        <v>8</v>
      </c>
      <c r="I43" s="59">
        <v>9</v>
      </c>
      <c r="J43" s="59">
        <v>10</v>
      </c>
      <c r="K43" s="59">
        <v>11</v>
      </c>
      <c r="L43" s="59">
        <v>12</v>
      </c>
      <c r="M43" s="13">
        <v>13</v>
      </c>
      <c r="N43" s="13">
        <v>14</v>
      </c>
      <c r="O43" s="13">
        <v>15</v>
      </c>
      <c r="P43" s="14">
        <v>16</v>
      </c>
    </row>
    <row r="44" spans="1:16" ht="18.75">
      <c r="A44" s="151">
        <v>1</v>
      </c>
      <c r="B44" s="154" t="s">
        <v>33</v>
      </c>
      <c r="C44" s="50" t="s">
        <v>27</v>
      </c>
      <c r="D44" s="51" t="s">
        <v>156</v>
      </c>
      <c r="E44" s="61">
        <v>0.03678240740740741</v>
      </c>
      <c r="F44" s="62"/>
      <c r="G44" s="61">
        <f>E44*112/100</f>
        <v>0.0411962962962963</v>
      </c>
      <c r="H44" s="62"/>
      <c r="I44" s="61">
        <f>G44*106/100</f>
        <v>0.04366807407407408</v>
      </c>
      <c r="J44" s="62"/>
      <c r="K44" s="62"/>
      <c r="L44" s="62"/>
      <c r="M44" s="15"/>
      <c r="N44" s="15"/>
      <c r="O44" s="15"/>
      <c r="P44" s="16"/>
    </row>
    <row r="45" spans="1:16" ht="18.75">
      <c r="A45" s="163"/>
      <c r="B45" s="155"/>
      <c r="C45" s="52" t="s">
        <v>28</v>
      </c>
      <c r="D45" s="63" t="s">
        <v>156</v>
      </c>
      <c r="E45" s="64">
        <v>0.03125</v>
      </c>
      <c r="F45" s="64">
        <v>0.034270833333333334</v>
      </c>
      <c r="G45" s="64">
        <f>E45*112/100</f>
        <v>0.035</v>
      </c>
      <c r="H45" s="64">
        <f>F45*110/100</f>
        <v>0.03769791666666667</v>
      </c>
      <c r="I45" s="64">
        <f>G45*110/100</f>
        <v>0.038500000000000006</v>
      </c>
      <c r="J45" s="64">
        <f>H45*110/100</f>
        <v>0.04146770833333334</v>
      </c>
      <c r="K45" s="64">
        <f>I45*111/100</f>
        <v>0.042735</v>
      </c>
      <c r="L45" s="65"/>
      <c r="M45" s="66">
        <f>K45*110/100</f>
        <v>0.0470085</v>
      </c>
      <c r="N45" s="17"/>
      <c r="O45" s="66">
        <f>M45*110/100</f>
        <v>0.05170935</v>
      </c>
      <c r="P45" s="18"/>
    </row>
    <row r="46" spans="1:16" ht="19.5" thickBot="1">
      <c r="A46" s="153"/>
      <c r="B46" s="156"/>
      <c r="C46" s="54" t="s">
        <v>34</v>
      </c>
      <c r="D46" s="67" t="s">
        <v>156</v>
      </c>
      <c r="E46" s="68"/>
      <c r="F46" s="69">
        <v>0.02693287037037037</v>
      </c>
      <c r="G46" s="68"/>
      <c r="H46" s="69">
        <f>F46*110/100</f>
        <v>0.029626157407407407</v>
      </c>
      <c r="I46" s="68"/>
      <c r="J46" s="69">
        <f>H46*112/100</f>
        <v>0.0331812962962963</v>
      </c>
      <c r="K46" s="68"/>
      <c r="L46" s="69">
        <f>J46*110/100</f>
        <v>0.03649942592592593</v>
      </c>
      <c r="M46" s="19"/>
      <c r="N46" s="70">
        <f>L46*110/100</f>
        <v>0.04014936851851852</v>
      </c>
      <c r="O46" s="19"/>
      <c r="P46" s="71">
        <f>N46*110/100</f>
        <v>0.044164305370370374</v>
      </c>
    </row>
    <row r="47" spans="1:16" ht="18.75">
      <c r="A47" s="151">
        <v>2</v>
      </c>
      <c r="B47" s="154" t="s">
        <v>35</v>
      </c>
      <c r="C47" s="50" t="s">
        <v>29</v>
      </c>
      <c r="D47" s="51" t="s">
        <v>157</v>
      </c>
      <c r="E47" s="72">
        <v>0.02107638888888889</v>
      </c>
      <c r="F47" s="62"/>
      <c r="G47" s="72">
        <f>E47*120/100</f>
        <v>0.025291666666666667</v>
      </c>
      <c r="H47" s="62"/>
      <c r="I47" s="72">
        <f>G47*110/100</f>
        <v>0.027820833333333336</v>
      </c>
      <c r="J47" s="62"/>
      <c r="K47" s="62"/>
      <c r="L47" s="62"/>
      <c r="M47" s="15"/>
      <c r="N47" s="15"/>
      <c r="O47" s="15"/>
      <c r="P47" s="16"/>
    </row>
    <row r="48" spans="1:16" ht="18.75">
      <c r="A48" s="152"/>
      <c r="B48" s="155"/>
      <c r="C48" s="52" t="s">
        <v>30</v>
      </c>
      <c r="D48" s="53" t="s">
        <v>157</v>
      </c>
      <c r="E48" s="73">
        <v>0.016770833333333332</v>
      </c>
      <c r="F48" s="73">
        <v>0.019282407407407408</v>
      </c>
      <c r="G48" s="73">
        <f>E48*121/100</f>
        <v>0.020292708333333333</v>
      </c>
      <c r="H48" s="73">
        <f>F48*111/100</f>
        <v>0.021403472222222223</v>
      </c>
      <c r="I48" s="73">
        <f>G48*115/100</f>
        <v>0.02333661458333333</v>
      </c>
      <c r="J48" s="73">
        <f>H48*111/100</f>
        <v>0.023757854166666665</v>
      </c>
      <c r="K48" s="73">
        <f>I48*120/100</f>
        <v>0.028003937499999996</v>
      </c>
      <c r="L48" s="74"/>
      <c r="M48" s="75">
        <f>K48*107/100</f>
        <v>0.029964213124999993</v>
      </c>
      <c r="N48" s="20"/>
      <c r="O48" s="75">
        <f>M48*110/100</f>
        <v>0.03296063443749999</v>
      </c>
      <c r="P48" s="21"/>
    </row>
    <row r="49" spans="1:16" ht="19.5" thickBot="1">
      <c r="A49" s="153"/>
      <c r="B49" s="156"/>
      <c r="C49" s="54" t="s">
        <v>31</v>
      </c>
      <c r="D49" s="55" t="s">
        <v>157</v>
      </c>
      <c r="E49" s="76"/>
      <c r="F49" s="77">
        <v>0.012094907407407408</v>
      </c>
      <c r="G49" s="76"/>
      <c r="H49" s="77">
        <f>F49*112/100</f>
        <v>0.0135462962962963</v>
      </c>
      <c r="I49" s="76"/>
      <c r="J49" s="77">
        <f>H49*120/100</f>
        <v>0.016255555555555558</v>
      </c>
      <c r="K49" s="76"/>
      <c r="L49" s="77">
        <f>J49*118/100</f>
        <v>0.01918155555555556</v>
      </c>
      <c r="M49" s="22"/>
      <c r="N49" s="78">
        <f>L49*108/100</f>
        <v>0.020716080000000005</v>
      </c>
      <c r="O49" s="22"/>
      <c r="P49" s="79">
        <f>N49*113/100</f>
        <v>0.023409170400000002</v>
      </c>
    </row>
    <row r="50" spans="1:16" ht="18.75">
      <c r="A50" s="151">
        <v>3</v>
      </c>
      <c r="B50" s="157" t="s">
        <v>36</v>
      </c>
      <c r="C50" s="50" t="s">
        <v>37</v>
      </c>
      <c r="D50" s="51" t="s">
        <v>157</v>
      </c>
      <c r="E50" s="72">
        <v>0.02951388888888889</v>
      </c>
      <c r="F50" s="62"/>
      <c r="G50" s="72">
        <f>E50*110/100</f>
        <v>0.03246527777777778</v>
      </c>
      <c r="H50" s="62"/>
      <c r="I50" s="72">
        <f>G50*110/100</f>
        <v>0.03571180555555556</v>
      </c>
      <c r="J50" s="62"/>
      <c r="K50" s="62"/>
      <c r="L50" s="62"/>
      <c r="M50" s="15"/>
      <c r="N50" s="15"/>
      <c r="O50" s="15"/>
      <c r="P50" s="16"/>
    </row>
    <row r="51" spans="1:16" ht="18.75">
      <c r="A51" s="152"/>
      <c r="B51" s="177"/>
      <c r="C51" s="52" t="s">
        <v>34</v>
      </c>
      <c r="D51" s="53" t="s">
        <v>157</v>
      </c>
      <c r="E51" s="73">
        <v>0.023715277777777776</v>
      </c>
      <c r="F51" s="73">
        <v>0.027627314814814813</v>
      </c>
      <c r="G51" s="73">
        <f>E51*112/100</f>
        <v>0.02656111111111111</v>
      </c>
      <c r="H51" s="73">
        <f>F51*110/100</f>
        <v>0.030390046296296297</v>
      </c>
      <c r="I51" s="73">
        <f>G51*110/100</f>
        <v>0.029217222222222224</v>
      </c>
      <c r="J51" s="73">
        <f>H51*110/100</f>
        <v>0.03342905092592593</v>
      </c>
      <c r="K51" s="73">
        <f>I51*112/100</f>
        <v>0.03272328888888889</v>
      </c>
      <c r="L51" s="74"/>
      <c r="M51" s="75">
        <f>K51*110/100</f>
        <v>0.03599561777777778</v>
      </c>
      <c r="N51" s="20"/>
      <c r="O51" s="75">
        <f>M51*110/100</f>
        <v>0.03959517955555556</v>
      </c>
      <c r="P51" s="21"/>
    </row>
    <row r="52" spans="1:16" ht="19.5" thickBot="1">
      <c r="A52" s="173"/>
      <c r="B52" s="159"/>
      <c r="C52" s="54" t="s">
        <v>30</v>
      </c>
      <c r="D52" s="55" t="s">
        <v>157</v>
      </c>
      <c r="E52" s="76"/>
      <c r="F52" s="77">
        <v>0.020671296296296295</v>
      </c>
      <c r="G52" s="76"/>
      <c r="H52" s="77">
        <f>F52*110/100</f>
        <v>0.022738425925925926</v>
      </c>
      <c r="I52" s="76"/>
      <c r="J52" s="77">
        <f>H52*110/100</f>
        <v>0.025012268518518517</v>
      </c>
      <c r="K52" s="76"/>
      <c r="L52" s="77">
        <f>J52*110/100</f>
        <v>0.02751349537037037</v>
      </c>
      <c r="M52" s="22"/>
      <c r="N52" s="78">
        <f>L52*110/100</f>
        <v>0.030264844907407405</v>
      </c>
      <c r="O52" s="22"/>
      <c r="P52" s="79">
        <f>N52*110/100</f>
        <v>0.03329132939814814</v>
      </c>
    </row>
    <row r="53" spans="1:16" ht="18.75">
      <c r="A53" s="176">
        <v>4</v>
      </c>
      <c r="B53" s="157" t="s">
        <v>38</v>
      </c>
      <c r="C53" s="50" t="s">
        <v>28</v>
      </c>
      <c r="D53" s="51" t="s">
        <v>157</v>
      </c>
      <c r="E53" s="72">
        <v>0.029699074074074072</v>
      </c>
      <c r="F53" s="62"/>
      <c r="G53" s="72">
        <f>E53*112/100</f>
        <v>0.03326296296296296</v>
      </c>
      <c r="H53" s="62"/>
      <c r="I53" s="72">
        <f>G53*110/100</f>
        <v>0.03658925925925926</v>
      </c>
      <c r="J53" s="62"/>
      <c r="K53" s="62"/>
      <c r="L53" s="62"/>
      <c r="M53" s="15"/>
      <c r="N53" s="15"/>
      <c r="O53" s="15"/>
      <c r="P53" s="16"/>
    </row>
    <row r="54" spans="1:16" ht="18.75">
      <c r="A54" s="127"/>
      <c r="B54" s="158"/>
      <c r="C54" s="52" t="s">
        <v>32</v>
      </c>
      <c r="D54" s="53" t="s">
        <v>157</v>
      </c>
      <c r="E54" s="73">
        <v>0.023159722222222224</v>
      </c>
      <c r="F54" s="73">
        <v>0.025474537037037035</v>
      </c>
      <c r="G54" s="73">
        <f>E54*112/100</f>
        <v>0.02593888888888889</v>
      </c>
      <c r="H54" s="73">
        <f>F54*110/100</f>
        <v>0.02802199074074074</v>
      </c>
      <c r="I54" s="73">
        <f>G54*110/100</f>
        <v>0.028532777777777782</v>
      </c>
      <c r="J54" s="73">
        <f>H54*112/100</f>
        <v>0.03138462962962963</v>
      </c>
      <c r="K54" s="73">
        <f>I54*110/100</f>
        <v>0.031386055555555556</v>
      </c>
      <c r="L54" s="74"/>
      <c r="M54" s="75">
        <f>K54*110/100</f>
        <v>0.03452466111111111</v>
      </c>
      <c r="N54" s="20"/>
      <c r="O54" s="75">
        <f>M54*110/100</f>
        <v>0.03797712722222222</v>
      </c>
      <c r="P54" s="21"/>
    </row>
    <row r="55" spans="1:16" ht="19.5" thickBot="1">
      <c r="A55" s="128"/>
      <c r="B55" s="159"/>
      <c r="C55" s="54" t="s">
        <v>30</v>
      </c>
      <c r="D55" s="55" t="s">
        <v>157</v>
      </c>
      <c r="E55" s="76"/>
      <c r="F55" s="77">
        <v>0.022407407407407407</v>
      </c>
      <c r="G55" s="76"/>
      <c r="H55" s="77">
        <f>F55*114/100</f>
        <v>0.025544444444444446</v>
      </c>
      <c r="I55" s="76"/>
      <c r="J55" s="77">
        <f>H55*109/100</f>
        <v>0.02784344444444445</v>
      </c>
      <c r="K55" s="76"/>
      <c r="L55" s="77">
        <f>J55*109/100</f>
        <v>0.03034935444444445</v>
      </c>
      <c r="M55" s="22"/>
      <c r="N55" s="78">
        <f>L55*109/100</f>
        <v>0.03308079634444445</v>
      </c>
      <c r="O55" s="22"/>
      <c r="P55" s="79">
        <f>N55*109/100</f>
        <v>0.03605806801544445</v>
      </c>
    </row>
    <row r="56" spans="1:16" ht="18.75">
      <c r="A56" s="167" t="s">
        <v>54</v>
      </c>
      <c r="B56" s="168"/>
      <c r="C56" s="174" t="s">
        <v>55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5"/>
    </row>
    <row r="57" spans="1:16" ht="18.75">
      <c r="A57" s="169"/>
      <c r="B57" s="170"/>
      <c r="C57" s="160" t="s">
        <v>288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2"/>
    </row>
    <row r="58" spans="1:16" ht="18.75">
      <c r="A58" s="169"/>
      <c r="B58" s="170"/>
      <c r="C58" s="160" t="s">
        <v>186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2"/>
    </row>
    <row r="59" spans="1:16" ht="19.5" thickBot="1">
      <c r="A59" s="171"/>
      <c r="B59" s="172"/>
      <c r="C59" s="164" t="s">
        <v>187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6"/>
    </row>
    <row r="60" spans="1:16" ht="19.5">
      <c r="A60" s="150" t="s">
        <v>259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</row>
    <row r="61" ht="35.25" customHeight="1"/>
    <row r="62" spans="1:22" ht="18.75">
      <c r="A62" s="226" t="s">
        <v>299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</row>
    <row r="63" spans="1:22" ht="18.75">
      <c r="A63" s="227" t="s">
        <v>289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</row>
    <row r="64" spans="1:22" ht="18.75">
      <c r="A64" s="212" t="s">
        <v>21</v>
      </c>
      <c r="B64" s="230" t="s">
        <v>59</v>
      </c>
      <c r="C64" s="219" t="s">
        <v>160</v>
      </c>
      <c r="D64" s="228" t="s">
        <v>290</v>
      </c>
      <c r="E64" s="215" t="s">
        <v>60</v>
      </c>
      <c r="F64" s="216"/>
      <c r="G64" s="215" t="s">
        <v>2</v>
      </c>
      <c r="H64" s="216"/>
      <c r="I64" s="215" t="s">
        <v>3</v>
      </c>
      <c r="J64" s="216"/>
      <c r="K64" s="223" t="s">
        <v>6</v>
      </c>
      <c r="L64" s="224"/>
      <c r="M64" s="224"/>
      <c r="N64" s="224"/>
      <c r="O64" s="224"/>
      <c r="P64" s="225"/>
      <c r="Q64" s="229" t="s">
        <v>7</v>
      </c>
      <c r="R64" s="229"/>
      <c r="S64" s="229"/>
      <c r="T64" s="229"/>
      <c r="U64" s="229"/>
      <c r="V64" s="229"/>
    </row>
    <row r="65" spans="1:22" ht="18.75">
      <c r="A65" s="212"/>
      <c r="B65" s="230"/>
      <c r="C65" s="219"/>
      <c r="D65" s="228"/>
      <c r="E65" s="217"/>
      <c r="F65" s="218"/>
      <c r="G65" s="217"/>
      <c r="H65" s="218"/>
      <c r="I65" s="217"/>
      <c r="J65" s="218"/>
      <c r="K65" s="212" t="s">
        <v>24</v>
      </c>
      <c r="L65" s="212"/>
      <c r="M65" s="212" t="s">
        <v>25</v>
      </c>
      <c r="N65" s="212"/>
      <c r="O65" s="212" t="s">
        <v>10</v>
      </c>
      <c r="P65" s="212"/>
      <c r="Q65" s="212" t="s">
        <v>24</v>
      </c>
      <c r="R65" s="212"/>
      <c r="S65" s="212" t="s">
        <v>25</v>
      </c>
      <c r="T65" s="212"/>
      <c r="U65" s="212" t="s">
        <v>10</v>
      </c>
      <c r="V65" s="212"/>
    </row>
    <row r="66" spans="1:22" ht="18.75">
      <c r="A66" s="212"/>
      <c r="B66" s="230"/>
      <c r="C66" s="219"/>
      <c r="D66" s="228"/>
      <c r="E66" s="44" t="s">
        <v>158</v>
      </c>
      <c r="F66" s="44" t="s">
        <v>159</v>
      </c>
      <c r="G66" s="44" t="s">
        <v>158</v>
      </c>
      <c r="H66" s="44" t="s">
        <v>159</v>
      </c>
      <c r="I66" s="44" t="s">
        <v>158</v>
      </c>
      <c r="J66" s="44" t="s">
        <v>159</v>
      </c>
      <c r="K66" s="44" t="s">
        <v>158</v>
      </c>
      <c r="L66" s="44" t="s">
        <v>159</v>
      </c>
      <c r="M66" s="44" t="s">
        <v>158</v>
      </c>
      <c r="N66" s="44" t="s">
        <v>159</v>
      </c>
      <c r="O66" s="44" t="s">
        <v>158</v>
      </c>
      <c r="P66" s="44" t="s">
        <v>159</v>
      </c>
      <c r="Q66" s="44" t="s">
        <v>158</v>
      </c>
      <c r="R66" s="44" t="s">
        <v>159</v>
      </c>
      <c r="S66" s="44" t="s">
        <v>158</v>
      </c>
      <c r="T66" s="44" t="s">
        <v>159</v>
      </c>
      <c r="U66" s="44" t="s">
        <v>158</v>
      </c>
      <c r="V66" s="44" t="s">
        <v>159</v>
      </c>
    </row>
    <row r="67" spans="1:22" ht="18.75">
      <c r="A67" s="34" t="s">
        <v>11</v>
      </c>
      <c r="B67" s="35">
        <v>2</v>
      </c>
      <c r="C67" s="34" t="s">
        <v>5</v>
      </c>
      <c r="D67" s="34" t="s">
        <v>0</v>
      </c>
      <c r="E67" s="34" t="s">
        <v>1</v>
      </c>
      <c r="F67" s="34" t="s">
        <v>41</v>
      </c>
      <c r="G67" s="34" t="s">
        <v>42</v>
      </c>
      <c r="H67" s="34" t="s">
        <v>43</v>
      </c>
      <c r="I67" s="34" t="s">
        <v>44</v>
      </c>
      <c r="J67" s="34" t="s">
        <v>61</v>
      </c>
      <c r="K67" s="34" t="s">
        <v>62</v>
      </c>
      <c r="L67" s="34" t="s">
        <v>63</v>
      </c>
      <c r="M67" s="34" t="s">
        <v>64</v>
      </c>
      <c r="N67" s="34" t="s">
        <v>65</v>
      </c>
      <c r="O67" s="34" t="s">
        <v>66</v>
      </c>
      <c r="P67" s="34" t="s">
        <v>67</v>
      </c>
      <c r="Q67" s="34" t="s">
        <v>68</v>
      </c>
      <c r="R67" s="34" t="s">
        <v>69</v>
      </c>
      <c r="S67" s="34" t="s">
        <v>70</v>
      </c>
      <c r="T67" s="34" t="s">
        <v>71</v>
      </c>
      <c r="U67" s="34" t="s">
        <v>72</v>
      </c>
      <c r="V67" s="46" t="s">
        <v>144</v>
      </c>
    </row>
    <row r="68" spans="1:22" ht="18.75">
      <c r="A68" s="213" t="s">
        <v>11</v>
      </c>
      <c r="B68" s="213" t="s">
        <v>189</v>
      </c>
      <c r="C68" s="37" t="s">
        <v>161</v>
      </c>
      <c r="D68" s="36" t="s">
        <v>73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 t="s">
        <v>162</v>
      </c>
      <c r="R68" s="39" t="s">
        <v>163</v>
      </c>
      <c r="S68" s="39" t="s">
        <v>163</v>
      </c>
      <c r="T68" s="39" t="s">
        <v>164</v>
      </c>
      <c r="U68" s="39" t="s">
        <v>165</v>
      </c>
      <c r="V68" s="39" t="s">
        <v>165</v>
      </c>
    </row>
    <row r="69" spans="1:22" ht="18.75">
      <c r="A69" s="222"/>
      <c r="B69" s="214"/>
      <c r="C69" s="37" t="s">
        <v>166</v>
      </c>
      <c r="D69" s="36" t="s">
        <v>73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 t="s">
        <v>98</v>
      </c>
      <c r="R69" s="39" t="s">
        <v>85</v>
      </c>
      <c r="S69" s="39" t="s">
        <v>85</v>
      </c>
      <c r="T69" s="39" t="s">
        <v>167</v>
      </c>
      <c r="U69" s="39" t="s">
        <v>99</v>
      </c>
      <c r="V69" s="39" t="s">
        <v>99</v>
      </c>
    </row>
    <row r="70" spans="1:22" ht="18.75">
      <c r="A70" s="213" t="s">
        <v>4</v>
      </c>
      <c r="B70" s="213" t="s">
        <v>215</v>
      </c>
      <c r="C70" s="37" t="s">
        <v>161</v>
      </c>
      <c r="D70" s="36" t="s">
        <v>73</v>
      </c>
      <c r="E70" s="38"/>
      <c r="F70" s="38"/>
      <c r="G70" s="38"/>
      <c r="H70" s="38"/>
      <c r="I70" s="38"/>
      <c r="J70" s="38"/>
      <c r="K70" s="39" t="s">
        <v>168</v>
      </c>
      <c r="L70" s="39" t="s">
        <v>169</v>
      </c>
      <c r="M70" s="39" t="s">
        <v>170</v>
      </c>
      <c r="N70" s="39" t="s">
        <v>171</v>
      </c>
      <c r="O70" s="39" t="s">
        <v>172</v>
      </c>
      <c r="P70" s="39" t="s">
        <v>163</v>
      </c>
      <c r="Q70" s="39" t="s">
        <v>173</v>
      </c>
      <c r="R70" s="39" t="s">
        <v>174</v>
      </c>
      <c r="S70" s="39" t="s">
        <v>175</v>
      </c>
      <c r="T70" s="39" t="s">
        <v>176</v>
      </c>
      <c r="U70" s="39" t="s">
        <v>177</v>
      </c>
      <c r="V70" s="39" t="s">
        <v>178</v>
      </c>
    </row>
    <row r="71" spans="1:22" ht="18.75">
      <c r="A71" s="214"/>
      <c r="B71" s="214"/>
      <c r="C71" s="37" t="s">
        <v>166</v>
      </c>
      <c r="D71" s="36" t="s">
        <v>73</v>
      </c>
      <c r="E71" s="40" t="s">
        <v>74</v>
      </c>
      <c r="F71" s="40" t="s">
        <v>75</v>
      </c>
      <c r="G71" s="40" t="s">
        <v>76</v>
      </c>
      <c r="H71" s="47" t="s">
        <v>77</v>
      </c>
      <c r="I71" s="40" t="s">
        <v>78</v>
      </c>
      <c r="J71" s="40" t="s">
        <v>79</v>
      </c>
      <c r="K71" s="39" t="s">
        <v>80</v>
      </c>
      <c r="L71" s="39" t="s">
        <v>81</v>
      </c>
      <c r="M71" s="39" t="s">
        <v>82</v>
      </c>
      <c r="N71" s="39" t="s">
        <v>83</v>
      </c>
      <c r="O71" s="39" t="s">
        <v>84</v>
      </c>
      <c r="P71" s="39" t="s">
        <v>85</v>
      </c>
      <c r="Q71" s="39" t="s">
        <v>86</v>
      </c>
      <c r="R71" s="39" t="s">
        <v>87</v>
      </c>
      <c r="S71" s="39" t="s">
        <v>88</v>
      </c>
      <c r="T71" s="39" t="s">
        <v>89</v>
      </c>
      <c r="U71" s="39" t="s">
        <v>90</v>
      </c>
      <c r="V71" s="39" t="s">
        <v>91</v>
      </c>
    </row>
    <row r="72" spans="1:22" ht="25.5">
      <c r="A72" s="36" t="s">
        <v>5</v>
      </c>
      <c r="B72" s="37" t="s">
        <v>216</v>
      </c>
      <c r="C72" s="111"/>
      <c r="D72" s="36" t="s">
        <v>73</v>
      </c>
      <c r="E72" s="41"/>
      <c r="F72" s="41"/>
      <c r="G72" s="41"/>
      <c r="H72" s="41"/>
      <c r="I72" s="41"/>
      <c r="J72" s="41"/>
      <c r="K72" s="39" t="s">
        <v>92</v>
      </c>
      <c r="L72" s="39" t="s">
        <v>93</v>
      </c>
      <c r="M72" s="39" t="s">
        <v>78</v>
      </c>
      <c r="N72" s="39" t="s">
        <v>94</v>
      </c>
      <c r="O72" s="39" t="s">
        <v>95</v>
      </c>
      <c r="P72" s="39" t="s">
        <v>96</v>
      </c>
      <c r="Q72" s="39" t="s">
        <v>97</v>
      </c>
      <c r="R72" s="39" t="s">
        <v>98</v>
      </c>
      <c r="S72" s="39" t="s">
        <v>99</v>
      </c>
      <c r="T72" s="39" t="s">
        <v>100</v>
      </c>
      <c r="U72" s="39" t="s">
        <v>87</v>
      </c>
      <c r="V72" s="39" t="s">
        <v>101</v>
      </c>
    </row>
    <row r="73" spans="1:22" ht="18.75">
      <c r="A73" s="213" t="s">
        <v>0</v>
      </c>
      <c r="B73" s="213" t="s">
        <v>217</v>
      </c>
      <c r="C73" s="205"/>
      <c r="D73" s="36" t="s">
        <v>73</v>
      </c>
      <c r="E73" s="41"/>
      <c r="F73" s="41"/>
      <c r="G73" s="41"/>
      <c r="H73" s="41"/>
      <c r="I73" s="40" t="s">
        <v>270</v>
      </c>
      <c r="J73" s="40" t="s">
        <v>271</v>
      </c>
      <c r="K73" s="40" t="s">
        <v>272</v>
      </c>
      <c r="L73" s="39" t="s">
        <v>113</v>
      </c>
      <c r="M73" s="39" t="s">
        <v>273</v>
      </c>
      <c r="N73" s="39" t="s">
        <v>79</v>
      </c>
      <c r="O73" s="39" t="s">
        <v>115</v>
      </c>
      <c r="P73" s="39" t="s">
        <v>81</v>
      </c>
      <c r="Q73" s="41"/>
      <c r="R73" s="41"/>
      <c r="S73" s="41"/>
      <c r="T73" s="41"/>
      <c r="U73" s="41"/>
      <c r="V73" s="41"/>
    </row>
    <row r="74" spans="1:22" ht="18.75">
      <c r="A74" s="214"/>
      <c r="B74" s="214"/>
      <c r="C74" s="206"/>
      <c r="D74" s="187" t="s">
        <v>274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9"/>
    </row>
    <row r="75" spans="1:22" ht="18.75">
      <c r="A75" s="208" t="s">
        <v>1</v>
      </c>
      <c r="B75" s="213" t="s">
        <v>218</v>
      </c>
      <c r="C75" s="205"/>
      <c r="D75" s="36" t="s">
        <v>73</v>
      </c>
      <c r="E75" s="38"/>
      <c r="F75" s="38"/>
      <c r="G75" s="38"/>
      <c r="H75" s="38"/>
      <c r="I75" s="38"/>
      <c r="J75" s="40" t="s">
        <v>141</v>
      </c>
      <c r="K75" s="41"/>
      <c r="L75" s="40" t="s">
        <v>275</v>
      </c>
      <c r="M75" s="41"/>
      <c r="N75" s="39" t="s">
        <v>102</v>
      </c>
      <c r="O75" s="41"/>
      <c r="P75" s="39" t="s">
        <v>103</v>
      </c>
      <c r="Q75" s="41"/>
      <c r="R75" s="39" t="s">
        <v>104</v>
      </c>
      <c r="S75" s="45"/>
      <c r="T75" s="39" t="s">
        <v>105</v>
      </c>
      <c r="U75" s="41"/>
      <c r="V75" s="39" t="s">
        <v>106</v>
      </c>
    </row>
    <row r="76" spans="1:22" ht="18.75">
      <c r="A76" s="208"/>
      <c r="B76" s="221"/>
      <c r="C76" s="206"/>
      <c r="D76" s="187" t="s">
        <v>276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9"/>
    </row>
    <row r="77" spans="1:22" ht="25.5">
      <c r="A77" s="36" t="s">
        <v>41</v>
      </c>
      <c r="B77" s="37" t="s">
        <v>219</v>
      </c>
      <c r="C77" s="111"/>
      <c r="D77" s="36" t="s">
        <v>73</v>
      </c>
      <c r="E77" s="40" t="s">
        <v>107</v>
      </c>
      <c r="F77" s="40" t="s">
        <v>108</v>
      </c>
      <c r="G77" s="40" t="s">
        <v>109</v>
      </c>
      <c r="H77" s="40" t="s">
        <v>110</v>
      </c>
      <c r="I77" s="40" t="s">
        <v>111</v>
      </c>
      <c r="J77" s="40" t="s">
        <v>112</v>
      </c>
      <c r="K77" s="39" t="s">
        <v>113</v>
      </c>
      <c r="L77" s="39" t="s">
        <v>114</v>
      </c>
      <c r="M77" s="39" t="s">
        <v>78</v>
      </c>
      <c r="N77" s="39" t="s">
        <v>115</v>
      </c>
      <c r="O77" s="39" t="s">
        <v>80</v>
      </c>
      <c r="P77" s="39" t="s">
        <v>95</v>
      </c>
      <c r="Q77" s="41"/>
      <c r="R77" s="41"/>
      <c r="S77" s="41"/>
      <c r="T77" s="41"/>
      <c r="U77" s="41"/>
      <c r="V77" s="38"/>
    </row>
    <row r="78" spans="1:22" ht="25.5">
      <c r="A78" s="36" t="s">
        <v>42</v>
      </c>
      <c r="B78" s="37" t="s">
        <v>220</v>
      </c>
      <c r="C78" s="111"/>
      <c r="D78" s="36" t="s">
        <v>73</v>
      </c>
      <c r="E78" s="41"/>
      <c r="F78" s="41"/>
      <c r="G78" s="41"/>
      <c r="H78" s="39" t="s">
        <v>110</v>
      </c>
      <c r="I78" s="41"/>
      <c r="J78" s="39" t="s">
        <v>112</v>
      </c>
      <c r="K78" s="41"/>
      <c r="L78" s="39" t="s">
        <v>114</v>
      </c>
      <c r="M78" s="41"/>
      <c r="N78" s="39" t="s">
        <v>115</v>
      </c>
      <c r="O78" s="41"/>
      <c r="P78" s="39" t="s">
        <v>95</v>
      </c>
      <c r="Q78" s="41"/>
      <c r="R78" s="41"/>
      <c r="S78" s="41"/>
      <c r="T78" s="41"/>
      <c r="U78" s="41"/>
      <c r="V78" s="38"/>
    </row>
    <row r="79" spans="1:22" ht="18.75">
      <c r="A79" s="208" t="s">
        <v>43</v>
      </c>
      <c r="B79" s="208" t="s">
        <v>221</v>
      </c>
      <c r="C79" s="205"/>
      <c r="D79" s="42" t="s">
        <v>73</v>
      </c>
      <c r="E79" s="41"/>
      <c r="F79" s="41"/>
      <c r="G79" s="41"/>
      <c r="H79" s="41"/>
      <c r="I79" s="40" t="s">
        <v>277</v>
      </c>
      <c r="J79" s="41"/>
      <c r="K79" s="39" t="s">
        <v>278</v>
      </c>
      <c r="L79" s="41"/>
      <c r="M79" s="39" t="s">
        <v>279</v>
      </c>
      <c r="N79" s="41"/>
      <c r="O79" s="39" t="s">
        <v>280</v>
      </c>
      <c r="P79" s="41"/>
      <c r="Q79" s="39" t="s">
        <v>116</v>
      </c>
      <c r="R79" s="41"/>
      <c r="S79" s="39" t="s">
        <v>117</v>
      </c>
      <c r="T79" s="41"/>
      <c r="U79" s="39" t="s">
        <v>118</v>
      </c>
      <c r="V79" s="38"/>
    </row>
    <row r="80" spans="1:22" ht="18.75">
      <c r="A80" s="208"/>
      <c r="B80" s="208"/>
      <c r="C80" s="206"/>
      <c r="D80" s="187" t="s">
        <v>281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9"/>
    </row>
    <row r="81" spans="1:22" ht="51">
      <c r="A81" s="36" t="s">
        <v>44</v>
      </c>
      <c r="B81" s="36" t="s">
        <v>222</v>
      </c>
      <c r="C81" s="82"/>
      <c r="D81" s="36" t="s">
        <v>73</v>
      </c>
      <c r="E81" s="41"/>
      <c r="F81" s="40" t="s">
        <v>119</v>
      </c>
      <c r="G81" s="41"/>
      <c r="H81" s="40" t="s">
        <v>120</v>
      </c>
      <c r="I81" s="41"/>
      <c r="J81" s="40" t="s">
        <v>121</v>
      </c>
      <c r="K81" s="41"/>
      <c r="L81" s="39" t="s">
        <v>122</v>
      </c>
      <c r="M81" s="41"/>
      <c r="N81" s="39" t="s">
        <v>123</v>
      </c>
      <c r="O81" s="41"/>
      <c r="P81" s="39" t="s">
        <v>106</v>
      </c>
      <c r="Q81" s="41"/>
      <c r="R81" s="41"/>
      <c r="S81" s="41"/>
      <c r="T81" s="41"/>
      <c r="U81" s="41"/>
      <c r="V81" s="41"/>
    </row>
    <row r="82" spans="1:22" ht="25.5">
      <c r="A82" s="36" t="s">
        <v>61</v>
      </c>
      <c r="B82" s="36" t="s">
        <v>223</v>
      </c>
      <c r="C82" s="82"/>
      <c r="D82" s="36" t="s">
        <v>73</v>
      </c>
      <c r="E82" s="41"/>
      <c r="F82" s="41"/>
      <c r="G82" s="39" t="s">
        <v>113</v>
      </c>
      <c r="H82" s="41"/>
      <c r="I82" s="39" t="s">
        <v>93</v>
      </c>
      <c r="J82" s="41"/>
      <c r="K82" s="39" t="s">
        <v>80</v>
      </c>
      <c r="L82" s="41"/>
      <c r="M82" s="39" t="s">
        <v>124</v>
      </c>
      <c r="N82" s="41"/>
      <c r="O82" s="39" t="s">
        <v>98</v>
      </c>
      <c r="P82" s="41"/>
      <c r="Q82" s="41"/>
      <c r="R82" s="41"/>
      <c r="S82" s="41"/>
      <c r="T82" s="41"/>
      <c r="U82" s="41"/>
      <c r="V82" s="41"/>
    </row>
    <row r="83" spans="1:22" ht="51">
      <c r="A83" s="36" t="s">
        <v>62</v>
      </c>
      <c r="B83" s="36" t="s">
        <v>224</v>
      </c>
      <c r="C83" s="82"/>
      <c r="D83" s="36" t="s">
        <v>73</v>
      </c>
      <c r="E83" s="40" t="s">
        <v>119</v>
      </c>
      <c r="F83" s="41"/>
      <c r="G83" s="40" t="s">
        <v>120</v>
      </c>
      <c r="H83" s="41"/>
      <c r="I83" s="40" t="s">
        <v>121</v>
      </c>
      <c r="J83" s="41"/>
      <c r="K83" s="40" t="s">
        <v>122</v>
      </c>
      <c r="L83" s="41"/>
      <c r="M83" s="39" t="s">
        <v>123</v>
      </c>
      <c r="N83" s="41"/>
      <c r="O83" s="39" t="s">
        <v>106</v>
      </c>
      <c r="P83" s="41"/>
      <c r="Q83" s="41"/>
      <c r="R83" s="41"/>
      <c r="S83" s="41"/>
      <c r="T83" s="41"/>
      <c r="U83" s="41"/>
      <c r="V83" s="41"/>
    </row>
    <row r="84" spans="1:22" ht="18.75">
      <c r="A84" s="213" t="s">
        <v>63</v>
      </c>
      <c r="B84" s="213" t="s">
        <v>188</v>
      </c>
      <c r="C84" s="37" t="s">
        <v>161</v>
      </c>
      <c r="D84" s="36" t="s">
        <v>73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39" t="s">
        <v>179</v>
      </c>
      <c r="R84" s="39" t="s">
        <v>162</v>
      </c>
      <c r="S84" s="39" t="s">
        <v>180</v>
      </c>
      <c r="T84" s="39" t="s">
        <v>172</v>
      </c>
      <c r="U84" s="39" t="s">
        <v>162</v>
      </c>
      <c r="V84" s="39" t="s">
        <v>163</v>
      </c>
    </row>
    <row r="85" spans="1:22" ht="18.75">
      <c r="A85" s="214"/>
      <c r="B85" s="214"/>
      <c r="C85" s="37" t="s">
        <v>166</v>
      </c>
      <c r="D85" s="36" t="s">
        <v>73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39" t="s">
        <v>127</v>
      </c>
      <c r="R85" s="39" t="s">
        <v>97</v>
      </c>
      <c r="S85" s="39" t="s">
        <v>97</v>
      </c>
      <c r="T85" s="39" t="s">
        <v>98</v>
      </c>
      <c r="U85" s="39" t="s">
        <v>98</v>
      </c>
      <c r="V85" s="39" t="s">
        <v>85</v>
      </c>
    </row>
    <row r="86" spans="1:22" ht="18.75">
      <c r="A86" s="213" t="s">
        <v>64</v>
      </c>
      <c r="B86" s="213" t="s">
        <v>225</v>
      </c>
      <c r="C86" s="37" t="s">
        <v>161</v>
      </c>
      <c r="D86" s="36" t="s">
        <v>73</v>
      </c>
      <c r="E86" s="38"/>
      <c r="F86" s="38"/>
      <c r="G86" s="38"/>
      <c r="H86" s="38"/>
      <c r="I86" s="38"/>
      <c r="J86" s="38"/>
      <c r="K86" s="39" t="s">
        <v>168</v>
      </c>
      <c r="L86" s="39" t="s">
        <v>169</v>
      </c>
      <c r="M86" s="39" t="s">
        <v>170</v>
      </c>
      <c r="N86" s="39" t="s">
        <v>171</v>
      </c>
      <c r="O86" s="39" t="s">
        <v>172</v>
      </c>
      <c r="P86" s="39" t="s">
        <v>163</v>
      </c>
      <c r="Q86" s="39" t="s">
        <v>173</v>
      </c>
      <c r="R86" s="39" t="s">
        <v>174</v>
      </c>
      <c r="S86" s="39" t="s">
        <v>175</v>
      </c>
      <c r="T86" s="39" t="s">
        <v>176</v>
      </c>
      <c r="U86" s="39" t="s">
        <v>177</v>
      </c>
      <c r="V86" s="39" t="s">
        <v>178</v>
      </c>
    </row>
    <row r="87" spans="1:22" ht="18.75">
      <c r="A87" s="214"/>
      <c r="B87" s="214"/>
      <c r="C87" s="37" t="s">
        <v>166</v>
      </c>
      <c r="D87" s="36" t="s">
        <v>73</v>
      </c>
      <c r="E87" s="40" t="s">
        <v>74</v>
      </c>
      <c r="F87" s="40" t="s">
        <v>75</v>
      </c>
      <c r="G87" s="40" t="s">
        <v>76</v>
      </c>
      <c r="H87" s="47" t="s">
        <v>77</v>
      </c>
      <c r="I87" s="40" t="s">
        <v>78</v>
      </c>
      <c r="J87" s="40" t="s">
        <v>79</v>
      </c>
      <c r="K87" s="39" t="s">
        <v>80</v>
      </c>
      <c r="L87" s="39" t="s">
        <v>81</v>
      </c>
      <c r="M87" s="39" t="s">
        <v>82</v>
      </c>
      <c r="N87" s="39" t="s">
        <v>83</v>
      </c>
      <c r="O87" s="39" t="s">
        <v>84</v>
      </c>
      <c r="P87" s="39" t="s">
        <v>85</v>
      </c>
      <c r="Q87" s="39" t="s">
        <v>86</v>
      </c>
      <c r="R87" s="39" t="s">
        <v>87</v>
      </c>
      <c r="S87" s="39" t="s">
        <v>88</v>
      </c>
      <c r="T87" s="39" t="s">
        <v>89</v>
      </c>
      <c r="U87" s="39" t="s">
        <v>90</v>
      </c>
      <c r="V87" s="39" t="s">
        <v>91</v>
      </c>
    </row>
    <row r="88" spans="1:22" ht="25.5">
      <c r="A88" s="36" t="s">
        <v>65</v>
      </c>
      <c r="B88" s="36" t="s">
        <v>226</v>
      </c>
      <c r="C88" s="82"/>
      <c r="D88" s="36" t="s">
        <v>73</v>
      </c>
      <c r="E88" s="39" t="s">
        <v>148</v>
      </c>
      <c r="F88" s="39" t="s">
        <v>149</v>
      </c>
      <c r="G88" s="39" t="s">
        <v>150</v>
      </c>
      <c r="H88" s="39" t="s">
        <v>107</v>
      </c>
      <c r="I88" s="39" t="s">
        <v>131</v>
      </c>
      <c r="J88" s="39" t="s">
        <v>151</v>
      </c>
      <c r="K88" s="39" t="s">
        <v>109</v>
      </c>
      <c r="L88" s="39" t="s">
        <v>110</v>
      </c>
      <c r="M88" s="39" t="s">
        <v>133</v>
      </c>
      <c r="N88" s="39" t="s">
        <v>134</v>
      </c>
      <c r="O88" s="39" t="s">
        <v>112</v>
      </c>
      <c r="P88" s="39" t="s">
        <v>152</v>
      </c>
      <c r="Q88" s="38"/>
      <c r="R88" s="38"/>
      <c r="S88" s="38"/>
      <c r="T88" s="38"/>
      <c r="U88" s="38"/>
      <c r="V88" s="38"/>
    </row>
    <row r="89" spans="1:22" ht="25.5">
      <c r="A89" s="36" t="s">
        <v>66</v>
      </c>
      <c r="B89" s="37" t="s">
        <v>227</v>
      </c>
      <c r="C89" s="111"/>
      <c r="D89" s="36" t="s">
        <v>73</v>
      </c>
      <c r="E89" s="41"/>
      <c r="F89" s="41"/>
      <c r="G89" s="41"/>
      <c r="H89" s="41"/>
      <c r="I89" s="41"/>
      <c r="J89" s="41"/>
      <c r="K89" s="40" t="s">
        <v>126</v>
      </c>
      <c r="L89" s="39" t="s">
        <v>125</v>
      </c>
      <c r="M89" s="39" t="s">
        <v>92</v>
      </c>
      <c r="N89" s="39" t="s">
        <v>93</v>
      </c>
      <c r="O89" s="39" t="s">
        <v>80</v>
      </c>
      <c r="P89" s="39" t="s">
        <v>81</v>
      </c>
      <c r="Q89" s="39" t="s">
        <v>83</v>
      </c>
      <c r="R89" s="39" t="s">
        <v>127</v>
      </c>
      <c r="S89" s="39" t="s">
        <v>98</v>
      </c>
      <c r="T89" s="39" t="s">
        <v>85</v>
      </c>
      <c r="U89" s="39" t="s">
        <v>100</v>
      </c>
      <c r="V89" s="39" t="s">
        <v>128</v>
      </c>
    </row>
    <row r="90" spans="1:22" ht="18.75">
      <c r="A90" s="208" t="s">
        <v>67</v>
      </c>
      <c r="B90" s="213" t="s">
        <v>228</v>
      </c>
      <c r="C90" s="205"/>
      <c r="D90" s="36" t="s">
        <v>73</v>
      </c>
      <c r="E90" s="41"/>
      <c r="F90" s="41"/>
      <c r="G90" s="43"/>
      <c r="H90" s="43"/>
      <c r="I90" s="40" t="s">
        <v>151</v>
      </c>
      <c r="J90" s="40" t="s">
        <v>109</v>
      </c>
      <c r="K90" s="40" t="s">
        <v>133</v>
      </c>
      <c r="L90" s="39" t="s">
        <v>134</v>
      </c>
      <c r="M90" s="39" t="s">
        <v>76</v>
      </c>
      <c r="N90" s="39" t="s">
        <v>114</v>
      </c>
      <c r="O90" s="39" t="s">
        <v>78</v>
      </c>
      <c r="P90" s="39" t="s">
        <v>115</v>
      </c>
      <c r="Q90" s="41"/>
      <c r="R90" s="41"/>
      <c r="S90" s="41"/>
      <c r="T90" s="41"/>
      <c r="U90" s="41"/>
      <c r="V90" s="41"/>
    </row>
    <row r="91" spans="1:22" ht="18.75">
      <c r="A91" s="208"/>
      <c r="B91" s="221"/>
      <c r="C91" s="206"/>
      <c r="D91" s="187" t="s">
        <v>282</v>
      </c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9"/>
    </row>
    <row r="92" spans="1:22" ht="18.75">
      <c r="A92" s="208" t="s">
        <v>68</v>
      </c>
      <c r="B92" s="208" t="s">
        <v>229</v>
      </c>
      <c r="C92" s="205"/>
      <c r="D92" s="36" t="s">
        <v>73</v>
      </c>
      <c r="E92" s="38"/>
      <c r="F92" s="38"/>
      <c r="G92" s="38"/>
      <c r="H92" s="38"/>
      <c r="I92" s="41"/>
      <c r="J92" s="39" t="s">
        <v>283</v>
      </c>
      <c r="K92" s="41"/>
      <c r="L92" s="39" t="s">
        <v>277</v>
      </c>
      <c r="M92" s="41"/>
      <c r="N92" s="39" t="s">
        <v>146</v>
      </c>
      <c r="O92" s="41"/>
      <c r="P92" s="39" t="s">
        <v>102</v>
      </c>
      <c r="Q92" s="41"/>
      <c r="R92" s="39" t="s">
        <v>103</v>
      </c>
      <c r="S92" s="41"/>
      <c r="T92" s="39" t="s">
        <v>104</v>
      </c>
      <c r="U92" s="41"/>
      <c r="V92" s="39" t="s">
        <v>105</v>
      </c>
    </row>
    <row r="93" spans="1:22" ht="18.75">
      <c r="A93" s="208"/>
      <c r="B93" s="208"/>
      <c r="C93" s="207"/>
      <c r="D93" s="187" t="s">
        <v>276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9"/>
    </row>
    <row r="94" spans="1:22" ht="25.5">
      <c r="A94" s="36" t="s">
        <v>69</v>
      </c>
      <c r="B94" s="36" t="s">
        <v>230</v>
      </c>
      <c r="C94" s="82"/>
      <c r="D94" s="36" t="s">
        <v>73</v>
      </c>
      <c r="E94" s="39" t="s">
        <v>129</v>
      </c>
      <c r="F94" s="39" t="s">
        <v>130</v>
      </c>
      <c r="G94" s="40" t="s">
        <v>131</v>
      </c>
      <c r="H94" s="40" t="s">
        <v>132</v>
      </c>
      <c r="I94" s="40" t="s">
        <v>109</v>
      </c>
      <c r="J94" s="40" t="s">
        <v>133</v>
      </c>
      <c r="K94" s="40" t="s">
        <v>134</v>
      </c>
      <c r="L94" s="39" t="s">
        <v>135</v>
      </c>
      <c r="M94" s="39" t="s">
        <v>136</v>
      </c>
      <c r="N94" s="39" t="s">
        <v>137</v>
      </c>
      <c r="O94" s="39" t="s">
        <v>79</v>
      </c>
      <c r="P94" s="39" t="s">
        <v>138</v>
      </c>
      <c r="Q94" s="41"/>
      <c r="R94" s="41"/>
      <c r="S94" s="41"/>
      <c r="T94" s="41"/>
      <c r="U94" s="41"/>
      <c r="V94" s="38"/>
    </row>
    <row r="95" spans="1:22" ht="25.5">
      <c r="A95" s="36" t="s">
        <v>70</v>
      </c>
      <c r="B95" s="36" t="s">
        <v>231</v>
      </c>
      <c r="C95" s="82"/>
      <c r="D95" s="36" t="s">
        <v>73</v>
      </c>
      <c r="E95" s="41"/>
      <c r="F95" s="41"/>
      <c r="G95" s="41"/>
      <c r="H95" s="40" t="s">
        <v>132</v>
      </c>
      <c r="I95" s="41"/>
      <c r="J95" s="40" t="s">
        <v>133</v>
      </c>
      <c r="K95" s="41"/>
      <c r="L95" s="39" t="s">
        <v>135</v>
      </c>
      <c r="M95" s="41"/>
      <c r="N95" s="39" t="s">
        <v>137</v>
      </c>
      <c r="O95" s="41"/>
      <c r="P95" s="39" t="s">
        <v>138</v>
      </c>
      <c r="Q95" s="41"/>
      <c r="R95" s="41"/>
      <c r="S95" s="41"/>
      <c r="T95" s="41"/>
      <c r="U95" s="41"/>
      <c r="V95" s="38"/>
    </row>
    <row r="96" spans="1:22" ht="18.75">
      <c r="A96" s="208" t="s">
        <v>71</v>
      </c>
      <c r="B96" s="209" t="s">
        <v>232</v>
      </c>
      <c r="C96" s="205"/>
      <c r="D96" s="36" t="s">
        <v>73</v>
      </c>
      <c r="E96" s="41"/>
      <c r="F96" s="41"/>
      <c r="G96" s="41"/>
      <c r="H96" s="41"/>
      <c r="I96" s="40" t="s">
        <v>283</v>
      </c>
      <c r="J96" s="41"/>
      <c r="K96" s="40" t="s">
        <v>284</v>
      </c>
      <c r="L96" s="41"/>
      <c r="M96" s="39" t="s">
        <v>285</v>
      </c>
      <c r="N96" s="41"/>
      <c r="O96" s="39" t="s">
        <v>104</v>
      </c>
      <c r="P96" s="41"/>
      <c r="Q96" s="39" t="s">
        <v>195</v>
      </c>
      <c r="R96" s="41"/>
      <c r="S96" s="39" t="s">
        <v>286</v>
      </c>
      <c r="T96" s="41"/>
      <c r="U96" s="39" t="s">
        <v>287</v>
      </c>
      <c r="V96" s="38"/>
    </row>
    <row r="97" spans="1:22" ht="18.75">
      <c r="A97" s="208"/>
      <c r="B97" s="210"/>
      <c r="C97" s="207"/>
      <c r="D97" s="187" t="s">
        <v>281</v>
      </c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9"/>
    </row>
    <row r="98" spans="1:22" ht="51">
      <c r="A98" s="36" t="s">
        <v>72</v>
      </c>
      <c r="B98" s="37" t="s">
        <v>233</v>
      </c>
      <c r="C98" s="111"/>
      <c r="D98" s="36" t="s">
        <v>73</v>
      </c>
      <c r="E98" s="41"/>
      <c r="F98" s="40" t="s">
        <v>139</v>
      </c>
      <c r="G98" s="41"/>
      <c r="H98" s="40" t="s">
        <v>140</v>
      </c>
      <c r="I98" s="41"/>
      <c r="J98" s="40" t="s">
        <v>141</v>
      </c>
      <c r="K98" s="41"/>
      <c r="L98" s="39" t="s">
        <v>142</v>
      </c>
      <c r="M98" s="41"/>
      <c r="N98" s="39" t="s">
        <v>143</v>
      </c>
      <c r="O98" s="41"/>
      <c r="P98" s="39" t="s">
        <v>105</v>
      </c>
      <c r="Q98" s="38"/>
      <c r="R98" s="38"/>
      <c r="S98" s="38"/>
      <c r="T98" s="38"/>
      <c r="U98" s="38"/>
      <c r="V98" s="38"/>
    </row>
    <row r="99" spans="1:22" ht="25.5">
      <c r="A99" s="36" t="s">
        <v>144</v>
      </c>
      <c r="B99" s="37" t="s">
        <v>234</v>
      </c>
      <c r="C99" s="111"/>
      <c r="D99" s="36" t="s">
        <v>73</v>
      </c>
      <c r="E99" s="41"/>
      <c r="F99" s="41"/>
      <c r="G99" s="40" t="s">
        <v>109</v>
      </c>
      <c r="H99" s="41"/>
      <c r="I99" s="40" t="s">
        <v>112</v>
      </c>
      <c r="J99" s="41"/>
      <c r="K99" s="39" t="s">
        <v>78</v>
      </c>
      <c r="L99" s="41"/>
      <c r="M99" s="39" t="s">
        <v>80</v>
      </c>
      <c r="N99" s="41"/>
      <c r="O99" s="39" t="s">
        <v>83</v>
      </c>
      <c r="P99" s="41"/>
      <c r="Q99" s="38"/>
      <c r="R99" s="38"/>
      <c r="S99" s="38"/>
      <c r="T99" s="38"/>
      <c r="U99" s="38"/>
      <c r="V99" s="38"/>
    </row>
    <row r="100" spans="1:22" ht="51">
      <c r="A100" s="36" t="s">
        <v>147</v>
      </c>
      <c r="B100" s="36" t="s">
        <v>235</v>
      </c>
      <c r="C100" s="82"/>
      <c r="D100" s="36" t="s">
        <v>73</v>
      </c>
      <c r="E100" s="40" t="s">
        <v>145</v>
      </c>
      <c r="F100" s="41"/>
      <c r="G100" s="40" t="s">
        <v>140</v>
      </c>
      <c r="H100" s="41"/>
      <c r="I100" s="40" t="s">
        <v>141</v>
      </c>
      <c r="J100" s="41"/>
      <c r="K100" s="40" t="s">
        <v>146</v>
      </c>
      <c r="L100" s="41"/>
      <c r="M100" s="39" t="s">
        <v>143</v>
      </c>
      <c r="N100" s="41"/>
      <c r="O100" s="39" t="s">
        <v>105</v>
      </c>
      <c r="P100" s="41"/>
      <c r="Q100" s="38"/>
      <c r="R100" s="38"/>
      <c r="S100" s="38"/>
      <c r="T100" s="38"/>
      <c r="U100" s="38"/>
      <c r="V100" s="38"/>
    </row>
    <row r="101" spans="1:22" ht="38.25">
      <c r="A101" s="36" t="s">
        <v>193</v>
      </c>
      <c r="B101" s="97" t="s">
        <v>194</v>
      </c>
      <c r="C101" s="98" t="s">
        <v>236</v>
      </c>
      <c r="D101" s="99" t="s">
        <v>73</v>
      </c>
      <c r="E101" s="99" t="s">
        <v>123</v>
      </c>
      <c r="F101" s="99" t="s">
        <v>195</v>
      </c>
      <c r="G101" s="99" t="s">
        <v>105</v>
      </c>
      <c r="H101" s="99" t="s">
        <v>196</v>
      </c>
      <c r="I101" s="99" t="s">
        <v>106</v>
      </c>
      <c r="J101" s="99" t="s">
        <v>197</v>
      </c>
      <c r="K101" s="99" t="s">
        <v>198</v>
      </c>
      <c r="L101" s="99" t="s">
        <v>199</v>
      </c>
      <c r="M101" s="99" t="s">
        <v>200</v>
      </c>
      <c r="N101" s="99" t="s">
        <v>150</v>
      </c>
      <c r="O101" s="99" t="s">
        <v>201</v>
      </c>
      <c r="P101" s="99" t="s">
        <v>134</v>
      </c>
      <c r="Q101" s="38"/>
      <c r="R101" s="38"/>
      <c r="S101" s="38"/>
      <c r="T101" s="38"/>
      <c r="U101" s="38"/>
      <c r="V101" s="38"/>
    </row>
    <row r="102" spans="1:22" ht="38.25">
      <c r="A102" s="36" t="s">
        <v>202</v>
      </c>
      <c r="B102" s="97" t="s">
        <v>203</v>
      </c>
      <c r="C102" s="98" t="s">
        <v>236</v>
      </c>
      <c r="D102" s="99" t="s">
        <v>73</v>
      </c>
      <c r="E102" s="99" t="s">
        <v>196</v>
      </c>
      <c r="F102" s="99" t="s">
        <v>197</v>
      </c>
      <c r="G102" s="99" t="s">
        <v>204</v>
      </c>
      <c r="H102" s="99" t="s">
        <v>205</v>
      </c>
      <c r="I102" s="99" t="s">
        <v>205</v>
      </c>
      <c r="J102" s="99" t="s">
        <v>201</v>
      </c>
      <c r="K102" s="99" t="s">
        <v>148</v>
      </c>
      <c r="L102" s="99" t="s">
        <v>131</v>
      </c>
      <c r="M102" s="99" t="s">
        <v>110</v>
      </c>
      <c r="N102" s="99" t="s">
        <v>152</v>
      </c>
      <c r="O102" s="99" t="s">
        <v>114</v>
      </c>
      <c r="P102" s="99" t="s">
        <v>94</v>
      </c>
      <c r="Q102" s="38"/>
      <c r="R102" s="38"/>
      <c r="S102" s="38"/>
      <c r="T102" s="38"/>
      <c r="U102" s="38"/>
      <c r="V102" s="38"/>
    </row>
    <row r="103" spans="1:22" ht="51">
      <c r="A103" s="36" t="s">
        <v>206</v>
      </c>
      <c r="B103" s="97" t="s">
        <v>207</v>
      </c>
      <c r="C103" s="98" t="s">
        <v>236</v>
      </c>
      <c r="D103" s="99" t="s">
        <v>73</v>
      </c>
      <c r="E103" s="99" t="s">
        <v>208</v>
      </c>
      <c r="F103" s="99" t="s">
        <v>209</v>
      </c>
      <c r="G103" s="99" t="s">
        <v>210</v>
      </c>
      <c r="H103" s="99" t="s">
        <v>131</v>
      </c>
      <c r="I103" s="99" t="s">
        <v>209</v>
      </c>
      <c r="J103" s="99" t="s">
        <v>134</v>
      </c>
      <c r="K103" s="99" t="s">
        <v>151</v>
      </c>
      <c r="L103" s="99" t="s">
        <v>92</v>
      </c>
      <c r="M103" s="99" t="s">
        <v>152</v>
      </c>
      <c r="N103" s="99" t="s">
        <v>81</v>
      </c>
      <c r="O103" s="99" t="s">
        <v>94</v>
      </c>
      <c r="P103" s="99" t="s">
        <v>98</v>
      </c>
      <c r="Q103" s="38"/>
      <c r="R103" s="38"/>
      <c r="S103" s="38"/>
      <c r="T103" s="38"/>
      <c r="U103" s="38"/>
      <c r="V103" s="38"/>
    </row>
    <row r="104" spans="1:22" ht="51">
      <c r="A104" s="36" t="s">
        <v>211</v>
      </c>
      <c r="B104" s="97" t="s">
        <v>212</v>
      </c>
      <c r="C104" s="98" t="s">
        <v>236</v>
      </c>
      <c r="D104" s="99" t="s">
        <v>73</v>
      </c>
      <c r="E104" s="99" t="s">
        <v>213</v>
      </c>
      <c r="F104" s="99" t="s">
        <v>109</v>
      </c>
      <c r="G104" s="99" t="s">
        <v>149</v>
      </c>
      <c r="H104" s="99" t="s">
        <v>152</v>
      </c>
      <c r="I104" s="99" t="s">
        <v>110</v>
      </c>
      <c r="J104" s="99" t="s">
        <v>78</v>
      </c>
      <c r="K104" s="99" t="s">
        <v>76</v>
      </c>
      <c r="L104" s="99" t="s">
        <v>96</v>
      </c>
      <c r="M104" s="99" t="s">
        <v>115</v>
      </c>
      <c r="N104" s="99" t="s">
        <v>85</v>
      </c>
      <c r="O104" s="99" t="s">
        <v>83</v>
      </c>
      <c r="P104" s="99" t="s">
        <v>214</v>
      </c>
      <c r="Q104" s="38"/>
      <c r="R104" s="38"/>
      <c r="S104" s="38"/>
      <c r="T104" s="38"/>
      <c r="U104" s="38"/>
      <c r="V104" s="38"/>
    </row>
    <row r="105" spans="1:22" ht="39.75" customHeight="1">
      <c r="A105" s="190" t="s">
        <v>54</v>
      </c>
      <c r="B105" s="191"/>
      <c r="C105" s="199" t="s">
        <v>291</v>
      </c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1"/>
    </row>
    <row r="106" spans="1:22" ht="39.75" customHeight="1">
      <c r="A106" s="192"/>
      <c r="B106" s="193"/>
      <c r="C106" s="202" t="s">
        <v>292</v>
      </c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4"/>
    </row>
    <row r="107" spans="1:22" ht="39.75" customHeight="1">
      <c r="A107" s="192"/>
      <c r="B107" s="193"/>
      <c r="C107" s="202" t="s">
        <v>293</v>
      </c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4"/>
    </row>
    <row r="108" spans="1:22" ht="39.75" customHeight="1">
      <c r="A108" s="192"/>
      <c r="B108" s="193"/>
      <c r="C108" s="202" t="s">
        <v>294</v>
      </c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4"/>
    </row>
    <row r="109" spans="1:22" ht="39.75" customHeight="1">
      <c r="A109" s="192"/>
      <c r="B109" s="193"/>
      <c r="C109" s="202" t="s">
        <v>295</v>
      </c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4"/>
    </row>
    <row r="110" spans="1:22" ht="39.75" customHeight="1">
      <c r="A110" s="192"/>
      <c r="B110" s="193"/>
      <c r="C110" s="202" t="s">
        <v>265</v>
      </c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4"/>
    </row>
    <row r="111" spans="1:22" ht="39.75" customHeight="1">
      <c r="A111" s="192"/>
      <c r="B111" s="193"/>
      <c r="C111" s="202" t="s">
        <v>298</v>
      </c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4"/>
    </row>
    <row r="112" spans="1:22" ht="50.25" customHeight="1">
      <c r="A112" s="192"/>
      <c r="B112" s="193"/>
      <c r="C112" s="202" t="s">
        <v>237</v>
      </c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4"/>
    </row>
    <row r="113" spans="1:22" ht="39.75" customHeight="1">
      <c r="A113" s="192"/>
      <c r="B113" s="193"/>
      <c r="C113" s="202" t="s">
        <v>296</v>
      </c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4"/>
    </row>
    <row r="114" spans="1:22" ht="39.75" customHeight="1">
      <c r="A114" s="194"/>
      <c r="B114" s="195"/>
      <c r="C114" s="196" t="s">
        <v>238</v>
      </c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8"/>
    </row>
    <row r="115" spans="1:22" ht="18.75">
      <c r="A115" s="220" t="s">
        <v>153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</row>
    <row r="116" spans="1:22" ht="18.75">
      <c r="A116" s="186" t="s">
        <v>248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</row>
    <row r="117" spans="1:22" ht="18.75">
      <c r="A117" s="186" t="s">
        <v>249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</row>
    <row r="118" spans="1:22" ht="18.75">
      <c r="A118" s="186" t="s">
        <v>250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</row>
    <row r="119" spans="1:22" ht="18.75">
      <c r="A119" s="186" t="s">
        <v>251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</row>
    <row r="120" spans="1:22" ht="18.75">
      <c r="A120" s="211" t="s">
        <v>252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</row>
    <row r="121" spans="1:22" ht="18.75">
      <c r="A121" s="186" t="s">
        <v>253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</row>
    <row r="122" spans="1:22" ht="18.75">
      <c r="A122" s="186" t="s">
        <v>254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</row>
    <row r="123" spans="1:22" ht="18.75">
      <c r="A123" s="186" t="s">
        <v>255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</row>
    <row r="124" spans="1:22" ht="18.75">
      <c r="A124" s="186" t="s">
        <v>297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</row>
  </sheetData>
  <sheetProtection/>
  <mergeCells count="127">
    <mergeCell ref="A120:V120"/>
    <mergeCell ref="A121:V121"/>
    <mergeCell ref="A122:V122"/>
    <mergeCell ref="A123:V123"/>
    <mergeCell ref="A124:V124"/>
    <mergeCell ref="C114:V114"/>
    <mergeCell ref="A115:V115"/>
    <mergeCell ref="A116:V116"/>
    <mergeCell ref="A117:V117"/>
    <mergeCell ref="A118:V118"/>
    <mergeCell ref="A119:V119"/>
    <mergeCell ref="A105:B114"/>
    <mergeCell ref="C105:V105"/>
    <mergeCell ref="C106:V106"/>
    <mergeCell ref="C107:V107"/>
    <mergeCell ref="C108:V108"/>
    <mergeCell ref="C109:V109"/>
    <mergeCell ref="C110:V110"/>
    <mergeCell ref="C111:V111"/>
    <mergeCell ref="C112:V112"/>
    <mergeCell ref="C113:V113"/>
    <mergeCell ref="A92:A93"/>
    <mergeCell ref="B92:B93"/>
    <mergeCell ref="C92:C93"/>
    <mergeCell ref="D93:V93"/>
    <mergeCell ref="A96:A97"/>
    <mergeCell ref="B96:B97"/>
    <mergeCell ref="C96:C97"/>
    <mergeCell ref="D97:V97"/>
    <mergeCell ref="A86:A87"/>
    <mergeCell ref="B86:B87"/>
    <mergeCell ref="A90:A91"/>
    <mergeCell ref="B90:B91"/>
    <mergeCell ref="C90:C91"/>
    <mergeCell ref="D91:V91"/>
    <mergeCell ref="A79:A80"/>
    <mergeCell ref="B79:B80"/>
    <mergeCell ref="C79:C80"/>
    <mergeCell ref="D80:V80"/>
    <mergeCell ref="A84:A85"/>
    <mergeCell ref="B84:B85"/>
    <mergeCell ref="C73:C74"/>
    <mergeCell ref="D74:V74"/>
    <mergeCell ref="A75:A76"/>
    <mergeCell ref="B75:B76"/>
    <mergeCell ref="C75:C76"/>
    <mergeCell ref="D76:V76"/>
    <mergeCell ref="A68:A69"/>
    <mergeCell ref="B68:B69"/>
    <mergeCell ref="A70:A71"/>
    <mergeCell ref="B70:B71"/>
    <mergeCell ref="A73:A74"/>
    <mergeCell ref="B73:B74"/>
    <mergeCell ref="Q64:V64"/>
    <mergeCell ref="K65:L65"/>
    <mergeCell ref="M65:N65"/>
    <mergeCell ref="O65:P65"/>
    <mergeCell ref="Q65:R65"/>
    <mergeCell ref="S65:T65"/>
    <mergeCell ref="U65:V65"/>
    <mergeCell ref="A62:V62"/>
    <mergeCell ref="A63:V63"/>
    <mergeCell ref="A64:A66"/>
    <mergeCell ref="B64:B66"/>
    <mergeCell ref="C64:C66"/>
    <mergeCell ref="D64:D66"/>
    <mergeCell ref="E64:F65"/>
    <mergeCell ref="G64:H65"/>
    <mergeCell ref="I64:J65"/>
    <mergeCell ref="K64:P64"/>
    <mergeCell ref="A56:B59"/>
    <mergeCell ref="C56:P56"/>
    <mergeCell ref="C57:P57"/>
    <mergeCell ref="C58:P58"/>
    <mergeCell ref="C59:P59"/>
    <mergeCell ref="A60:P60"/>
    <mergeCell ref="A47:A49"/>
    <mergeCell ref="B47:B49"/>
    <mergeCell ref="A50:A52"/>
    <mergeCell ref="B50:B52"/>
    <mergeCell ref="A53:A55"/>
    <mergeCell ref="B53:B55"/>
    <mergeCell ref="G41:H41"/>
    <mergeCell ref="I41:J41"/>
    <mergeCell ref="K41:L41"/>
    <mergeCell ref="M41:N41"/>
    <mergeCell ref="O41:P41"/>
    <mergeCell ref="A44:A46"/>
    <mergeCell ref="B44:B46"/>
    <mergeCell ref="A36:I36"/>
    <mergeCell ref="A38:P38"/>
    <mergeCell ref="A39:P39"/>
    <mergeCell ref="A40:A42"/>
    <mergeCell ref="B40:B42"/>
    <mergeCell ref="C40:C42"/>
    <mergeCell ref="D40:D42"/>
    <mergeCell ref="E40:J40"/>
    <mergeCell ref="K40:P40"/>
    <mergeCell ref="E41:F41"/>
    <mergeCell ref="B35:I35"/>
    <mergeCell ref="A34:A35"/>
    <mergeCell ref="A18:A21"/>
    <mergeCell ref="B18:B21"/>
    <mergeCell ref="A13:A15"/>
    <mergeCell ref="B13:B15"/>
    <mergeCell ref="A22:A27"/>
    <mergeCell ref="A28:A29"/>
    <mergeCell ref="C33:I33"/>
    <mergeCell ref="A30:A33"/>
    <mergeCell ref="B34:I34"/>
    <mergeCell ref="B30:B33"/>
    <mergeCell ref="B23:B27"/>
    <mergeCell ref="A7:A10"/>
    <mergeCell ref="A11:A12"/>
    <mergeCell ref="A16:A17"/>
    <mergeCell ref="C21:I21"/>
    <mergeCell ref="C27:I27"/>
    <mergeCell ref="C15:I15"/>
    <mergeCell ref="B8:B10"/>
    <mergeCell ref="A1:I1"/>
    <mergeCell ref="A3:A5"/>
    <mergeCell ref="B3:B5"/>
    <mergeCell ref="C3:C5"/>
    <mergeCell ref="D4:F4"/>
    <mergeCell ref="G4:I4"/>
    <mergeCell ref="D3:I3"/>
    <mergeCell ref="A2:I2"/>
  </mergeCells>
  <printOptions/>
  <pageMargins left="0.5905511811023623" right="0.5905511811023623" top="0.8267716535433072" bottom="0.3937007874015748" header="0.5905511811023623" footer="0.1968503937007874"/>
  <pageSetup firstPageNumber="585" useFirstPageNumber="1" fitToHeight="0" horizontalDpi="600" verticalDpi="600" orientation="landscape" paperSize="9" scale="48" r:id="rId1"/>
  <headerFooter scaleWithDoc="0" alignWithMargins="0">
    <oddHeader>&amp;C&amp;P</oddHeader>
  </headerFooter>
  <rowBreaks count="3" manualBreakCount="3">
    <brk id="12" max="21" man="1"/>
    <brk id="21" max="21" man="1"/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Vovick</dc:creator>
  <cp:keywords/>
  <dc:description/>
  <cp:lastModifiedBy>Лаишева Эльвира С.</cp:lastModifiedBy>
  <cp:lastPrinted>2021-12-10T10:07:59Z</cp:lastPrinted>
  <dcterms:created xsi:type="dcterms:W3CDTF">2005-10-28T08:58:28Z</dcterms:created>
  <dcterms:modified xsi:type="dcterms:W3CDTF">2023-03-13T14:13:40Z</dcterms:modified>
  <cp:category/>
  <cp:version/>
  <cp:contentType/>
  <cp:contentStatus/>
</cp:coreProperties>
</file>